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TS\2. Arbetsmaterial - Tillstånd och Efterlevnad\Tillsyn\Statistik\2019 års utsläpp\Till hemsidan\"/>
    </mc:Choice>
  </mc:AlternateContent>
  <xr:revisionPtr revIDLastSave="0" documentId="8_{BABB2C3F-4148-4753-B809-764F5EB50BB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9" sheetId="1" r:id="rId1"/>
    <sheet name="2019 per bransch" sheetId="2" r:id="rId2"/>
    <sheet name="2013-2019" sheetId="3" r:id="rId3"/>
    <sheet name="Utsläpp per län" sheetId="4" r:id="rId4"/>
  </sheets>
  <definedNames>
    <definedName name="_xlnm._FilterDatabase" localSheetId="0" hidden="1">'2019'!$A$4:$K$745</definedName>
    <definedName name="_xlnm._FilterDatabase" localSheetId="1" hidden="1">'2019 per bransch'!$A$3:$H$13</definedName>
    <definedName name="_xlchart.v5.0" hidden="1">'Utsläpp per län'!$A$2</definedName>
    <definedName name="_xlchart.v5.1" hidden="1">'Utsläpp per län'!$A$3:$A$23</definedName>
    <definedName name="_xlchart.v5.2" hidden="1">'Utsläpp per län'!$I$2</definedName>
    <definedName name="_xlchart.v5.3" hidden="1">'Utsläpp per län'!$I$3:$I$23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H9" i="2" l="1"/>
  <c r="E13" i="2"/>
  <c r="E4" i="2"/>
  <c r="E5" i="2"/>
  <c r="E6" i="2"/>
  <c r="E7" i="2"/>
  <c r="E8" i="2"/>
  <c r="E9" i="2"/>
  <c r="E10" i="2"/>
  <c r="E11" i="2"/>
  <c r="E12" i="2"/>
  <c r="I5" i="3"/>
  <c r="I4" i="3"/>
  <c r="C13" i="2" l="1"/>
  <c r="H12" i="2" s="1"/>
  <c r="H8" i="2"/>
  <c r="H5" i="2"/>
  <c r="H4" i="2"/>
  <c r="D4" i="2"/>
  <c r="D6" i="2"/>
  <c r="D7" i="2"/>
  <c r="D8" i="2"/>
  <c r="D9" i="2"/>
  <c r="D10" i="2"/>
  <c r="D11" i="2"/>
  <c r="D12" i="2"/>
  <c r="D5" i="2"/>
  <c r="B13" i="2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3" i="4"/>
  <c r="H6" i="2" l="1"/>
  <c r="H10" i="2"/>
  <c r="H7" i="2"/>
  <c r="H11" i="2"/>
  <c r="F13" i="2"/>
  <c r="D13" i="2" l="1"/>
  <c r="G13" i="2"/>
  <c r="I747" i="1" l="1"/>
  <c r="H74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5" i="1"/>
  <c r="J747" i="1" l="1"/>
</calcChain>
</file>

<file path=xl/sharedStrings.xml><?xml version="1.0" encoding="utf-8"?>
<sst xmlns="http://schemas.openxmlformats.org/spreadsheetml/2006/main" count="5257" uniqueCount="1951">
  <si>
    <t>Anläggning</t>
  </si>
  <si>
    <t>Bransch</t>
  </si>
  <si>
    <t>Län</t>
  </si>
  <si>
    <t>Kommun</t>
  </si>
  <si>
    <t>ENA Energi AB</t>
  </si>
  <si>
    <t>Simpan</t>
  </si>
  <si>
    <t>El och fjärrvärme</t>
  </si>
  <si>
    <t>Uppsala län</t>
  </si>
  <si>
    <t>Enköping</t>
  </si>
  <si>
    <t>CO2</t>
  </si>
  <si>
    <t>PC Stenvreten</t>
  </si>
  <si>
    <t>PC Tjädern</t>
  </si>
  <si>
    <t>Stockholm Exergi AB</t>
  </si>
  <si>
    <t>Akalla värmeverk</t>
  </si>
  <si>
    <t>Stockholms län</t>
  </si>
  <si>
    <t>Stockholm</t>
  </si>
  <si>
    <t>Bristaverket, Block 1</t>
  </si>
  <si>
    <t>Sigtuna</t>
  </si>
  <si>
    <t>Hetvattencentralen Farmen</t>
  </si>
  <si>
    <t>Täby</t>
  </si>
  <si>
    <t>Hetvattencentralen Farsta</t>
  </si>
  <si>
    <t>Hetvattencentralen Galten</t>
  </si>
  <si>
    <t>Värmecentral Gubben Noak</t>
  </si>
  <si>
    <t>Hammarbyverket</t>
  </si>
  <si>
    <t>Hässelbyverket</t>
  </si>
  <si>
    <t>Högdalenverket</t>
  </si>
  <si>
    <t>Värmevärden AB</t>
  </si>
  <si>
    <t>KVV Djuped, Hudiksvall</t>
  </si>
  <si>
    <t>Gävleborgs län</t>
  </si>
  <si>
    <t>Hudiksvall</t>
  </si>
  <si>
    <t>PC Lastaren, Avesta</t>
  </si>
  <si>
    <t>Dalarnas län</t>
  </si>
  <si>
    <t>Avesta</t>
  </si>
  <si>
    <t>Lidingö värmeverk</t>
  </si>
  <si>
    <t>Lidingö</t>
  </si>
  <si>
    <t>Värmecentralen Liljeholmen</t>
  </si>
  <si>
    <t>Hetvattencentralen Ludvigsberg</t>
  </si>
  <si>
    <t>Swedavia Energi AB</t>
  </si>
  <si>
    <t>Arlanda panncentral</t>
  </si>
  <si>
    <t>Hetvattencentralen Orminge</t>
  </si>
  <si>
    <t>Nacka</t>
  </si>
  <si>
    <t>PC Kotorget, Hudiksvall</t>
  </si>
  <si>
    <t>Ljusdal Energi AB</t>
  </si>
  <si>
    <t>HVC Gärdeåsen</t>
  </si>
  <si>
    <t>Ljusdal</t>
  </si>
  <si>
    <t>Panncentralen Sjukhuset Torsby</t>
  </si>
  <si>
    <t>Värmlands län</t>
  </si>
  <si>
    <t>Torsby</t>
  </si>
  <si>
    <t>Skellefteå Kraft AB</t>
  </si>
  <si>
    <t>Forsbacka hetvattencentral</t>
  </si>
  <si>
    <t>Västerbottens län</t>
  </si>
  <si>
    <t>Lycksele</t>
  </si>
  <si>
    <t>Panncentralen Sjukhemmet Grums</t>
  </si>
  <si>
    <t>Grums</t>
  </si>
  <si>
    <t>PC Saxen, Avesta</t>
  </si>
  <si>
    <t>Skarpnäck värmeverk</t>
  </si>
  <si>
    <t>Valsta hetvattencentral</t>
  </si>
  <si>
    <t>Vilundaverket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</si>
  <si>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</si>
  <si>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</si>
  <si>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</si>
  <si>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</si>
  <si>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</si>
  <si>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</si>
  <si>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</si>
  <si>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</si>
  <si>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Hetvattencentralen Årsta</t>
  </si>
  <si>
    <t>Västra Mälardalens Energi &amp; Miljö AB</t>
  </si>
  <si>
    <t>Arboga värmeverk</t>
  </si>
  <si>
    <t>Västmanlands län</t>
  </si>
  <si>
    <t>Arboga</t>
  </si>
  <si>
    <t>Arvika Fjärrvärme AB</t>
  </si>
  <si>
    <t>Lyckeverket</t>
  </si>
  <si>
    <t>Arvika</t>
  </si>
  <si>
    <t>Bodens Energi AB</t>
  </si>
  <si>
    <t>Norrbottens län</t>
  </si>
  <si>
    <t>Boden</t>
  </si>
  <si>
    <t>Bollnäs Energi AB</t>
  </si>
  <si>
    <t>Bollnäs</t>
  </si>
  <si>
    <t>Säverstaverket</t>
  </si>
  <si>
    <t>Borlänge Energi AB</t>
  </si>
  <si>
    <t>Bäckelundsverket</t>
  </si>
  <si>
    <t>Borlänge</t>
  </si>
  <si>
    <t>Borås Energi AB</t>
  </si>
  <si>
    <t>HVC Hultasjön</t>
  </si>
  <si>
    <t>Västra Götalands län</t>
  </si>
  <si>
    <t>Borås</t>
  </si>
  <si>
    <t>HVC Lasarettet</t>
  </si>
  <si>
    <t>Ryaverket</t>
  </si>
  <si>
    <t>HVC Viared 1</t>
  </si>
  <si>
    <t>HVC Viared 2</t>
  </si>
  <si>
    <t>C4 Energi AB</t>
  </si>
  <si>
    <t>Allöverket</t>
  </si>
  <si>
    <t>Skåne län</t>
  </si>
  <si>
    <t>Kristianstad</t>
  </si>
  <si>
    <t>Panncentral CSK</t>
  </si>
  <si>
    <t>Vasa Värme Voxnadalen AB</t>
  </si>
  <si>
    <t>PC Edsbyverken</t>
  </si>
  <si>
    <t>Ovanåker</t>
  </si>
  <si>
    <t>Halmstads Energi och Miljö AB</t>
  </si>
  <si>
    <t>Kraftvärmeverket Oceanen</t>
  </si>
  <si>
    <t>Hallands län</t>
  </si>
  <si>
    <t>Halmstad</t>
  </si>
  <si>
    <t>Panncentral Vapnöhöjden</t>
  </si>
  <si>
    <t>Eskilstuna Energi och Miljö AB</t>
  </si>
  <si>
    <t>Vattumannen</t>
  </si>
  <si>
    <t>Södermanlands län</t>
  </si>
  <si>
    <t>Eskilstuna</t>
  </si>
  <si>
    <t>HVC Lagersberg</t>
  </si>
  <si>
    <t>HVC Torshälla</t>
  </si>
  <si>
    <t>Falbygdens Energi AB</t>
  </si>
  <si>
    <t>Panncentralen Dotorp</t>
  </si>
  <si>
    <t>Falköping</t>
  </si>
  <si>
    <t>Panncentral Marjarp</t>
  </si>
  <si>
    <t>Falkenberg Energi AB</t>
  </si>
  <si>
    <t>ÅC Bacchus</t>
  </si>
  <si>
    <t>Falkenberg</t>
  </si>
  <si>
    <t>HVC Spettet</t>
  </si>
  <si>
    <t>Falu Energi &amp;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</si>
  <si>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</si>
  <si>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</si>
  <si>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</si>
  <si>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</si>
  <si>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</si>
  <si>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</si>
  <si>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</si>
  <si>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</si>
  <si>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</si>
  <si>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&amp;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</si>
  <si>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</si>
  <si>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</si>
  <si>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</si>
  <si>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</si>
  <si>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</si>
  <si>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</si>
  <si>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</si>
  <si>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Värmevärden i Nynäshamn AB</t>
  </si>
  <si>
    <t>Kraftvärmeverket Nynäshamn</t>
  </si>
  <si>
    <t>Nynäshamn</t>
  </si>
  <si>
    <t>Gotlands Energi AB</t>
  </si>
  <si>
    <t>Visby Förrådet 3</t>
  </si>
  <si>
    <t>Gotlands län</t>
  </si>
  <si>
    <t>Gotland</t>
  </si>
  <si>
    <t>Visby Värmekraften 1</t>
  </si>
  <si>
    <t>Visby Pinjen 1</t>
  </si>
  <si>
    <t>E.ON Värme Sverige AB</t>
  </si>
  <si>
    <t>Säbyverket</t>
  </si>
  <si>
    <t>Järfälla</t>
  </si>
  <si>
    <t>FVC Hagbacken</t>
  </si>
  <si>
    <t>Nybro Värmecentral AB</t>
  </si>
  <si>
    <t>Nybro</t>
  </si>
  <si>
    <t>Kalmar Energi Värme AB</t>
  </si>
  <si>
    <t>HVC Draken</t>
  </si>
  <si>
    <t>Kalmar</t>
  </si>
  <si>
    <t>HVC Dvärgen</t>
  </si>
  <si>
    <t>E.ON Mälarkraft Värme AB</t>
  </si>
  <si>
    <t>Hetvattencentralen Bro</t>
  </si>
  <si>
    <t>Upplands-Bro</t>
  </si>
  <si>
    <t>Hallonvägen</t>
  </si>
  <si>
    <t>Adven Energilösningar AB</t>
  </si>
  <si>
    <t>Fjärrvärmeverket Sollefteå</t>
  </si>
  <si>
    <t>Västernorrlands län</t>
  </si>
  <si>
    <t>Sollefteå</t>
  </si>
  <si>
    <t>Gällivare Energi AB</t>
  </si>
  <si>
    <t>Hetvattencentralen Gällivare</t>
  </si>
  <si>
    <t>Gällivare</t>
  </si>
  <si>
    <t>Gävle Kraftvärme AB (GKVAB)</t>
  </si>
  <si>
    <t>Carlsborg HVC</t>
  </si>
  <si>
    <t>Gävle</t>
  </si>
  <si>
    <t>Ersbo HVC</t>
  </si>
  <si>
    <t>Johannes Bioenergianläggning</t>
  </si>
  <si>
    <t>Göteborg Energi AB</t>
  </si>
  <si>
    <t>Älvängen panncentral</t>
  </si>
  <si>
    <t>Ale</t>
  </si>
  <si>
    <t>Angereds panncentral</t>
  </si>
  <si>
    <t>Göteborg</t>
  </si>
  <si>
    <t>Västerviks Miljö &amp; Energi AB</t>
  </si>
  <si>
    <t>Gamlebyverket</t>
  </si>
  <si>
    <t>Västervik</t>
  </si>
  <si>
    <t>Högsbo Kraftvärmeverk</t>
  </si>
  <si>
    <t>Malå Kraftvärmeverk</t>
  </si>
  <si>
    <t>Malå</t>
  </si>
  <si>
    <t>Rosenlunds kraftvärmeverk</t>
  </si>
  <si>
    <t>Rya värmecentral</t>
  </si>
  <si>
    <t>Sisjön PC</t>
  </si>
  <si>
    <t>Sävenäsverket</t>
  </si>
  <si>
    <t>Tynneredscentralen</t>
  </si>
  <si>
    <t>Panncentral Plogen</t>
  </si>
  <si>
    <t>Hedemora Energi AB</t>
  </si>
  <si>
    <t>HVC Hamre</t>
  </si>
  <si>
    <t>Hedemora</t>
  </si>
  <si>
    <t>Hofors Energi AB</t>
  </si>
  <si>
    <t>Hofors Energi Ångcentralen</t>
  </si>
  <si>
    <t>Hofors</t>
  </si>
  <si>
    <t>Härnösand Energi &amp; Miljö AB</t>
  </si>
  <si>
    <t>Härnösands Kraftvärmeverk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</si>
  <si>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</si>
  <si>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</si>
  <si>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</si>
  <si>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</si>
  <si>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</si>
  <si>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</si>
  <si>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</si>
  <si>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</si>
  <si>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</si>
  <si>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</si>
  <si>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</si>
  <si>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</si>
  <si>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Hetvattencentral Huskvarna fördelningsstation</t>
  </si>
  <si>
    <t>Jönköpings län</t>
  </si>
  <si>
    <t>Jönköping</t>
  </si>
  <si>
    <t>Hetvattencentral Huskvarna Vapen</t>
  </si>
  <si>
    <t>Hetvattencentral Ryhov</t>
  </si>
  <si>
    <t>Hetvattencentral Östra klinikerna</t>
  </si>
  <si>
    <t>Hetvattencentral Österängen</t>
  </si>
  <si>
    <t>Karlshamn Energi AB</t>
  </si>
  <si>
    <t>Hetvattencentral Stilleryd, Karlshamn</t>
  </si>
  <si>
    <t>Blekinge län</t>
  </si>
  <si>
    <t>Karlshamn</t>
  </si>
  <si>
    <t>PC Lasarettet, Karlshamn</t>
  </si>
  <si>
    <t>PC Vägga, Karlshamn</t>
  </si>
  <si>
    <t>PC Östralycke, Karlshamn</t>
  </si>
  <si>
    <t>Sydkraft Thermal Power AB</t>
  </si>
  <si>
    <t>Karlshamnsverket</t>
  </si>
  <si>
    <t>Karlskoga Kraftvärmeverk AB</t>
  </si>
  <si>
    <t>Karlskoga Kraftvärmeverk</t>
  </si>
  <si>
    <t>Örebro län</t>
  </si>
  <si>
    <t>Karlskoga</t>
  </si>
  <si>
    <t>Skogsrundan</t>
  </si>
  <si>
    <t>Affärsverken Karlskrona AB</t>
  </si>
  <si>
    <t>Värmeverket Gullberna i Karlskrona</t>
  </si>
  <si>
    <t>Karlskrona</t>
  </si>
  <si>
    <t>Värmeverk VästerUdd i Karlskrona</t>
  </si>
  <si>
    <t>Karlstads Energi AB</t>
  </si>
  <si>
    <t>Centralsjukhusets hetvattencentral</t>
  </si>
  <si>
    <t>Karlstad</t>
  </si>
  <si>
    <t>Kraftvärmeverket i Yttre hamn</t>
  </si>
  <si>
    <t>Hedenverket</t>
  </si>
  <si>
    <t>Kronoparkens värmecentral</t>
  </si>
  <si>
    <t>Katrinefors Kraftvärme AB</t>
  </si>
  <si>
    <t>Kraftvärmeverket</t>
  </si>
  <si>
    <t>Mariestad</t>
  </si>
  <si>
    <t>Tekniska verken i Linköping AB (publ)</t>
  </si>
  <si>
    <t>Kraftvärmeverket i Katrineholm</t>
  </si>
  <si>
    <t>Katrineholm</t>
  </si>
  <si>
    <t>PC-Öster</t>
  </si>
  <si>
    <t>Kramfors</t>
  </si>
  <si>
    <t>Mälarenergi AB</t>
  </si>
  <si>
    <t>HVC Flaket</t>
  </si>
  <si>
    <t>Västerås</t>
  </si>
  <si>
    <t>Kungälv Energi AB</t>
  </si>
  <si>
    <t>Munkegärdeverket</t>
  </si>
  <si>
    <t>Kungälv</t>
  </si>
  <si>
    <t>Norsaverket HVC</t>
  </si>
  <si>
    <t>Köping</t>
  </si>
  <si>
    <t>Reservcentral Lasarettet</t>
  </si>
  <si>
    <t>Landskrona Energi Kraft AB</t>
  </si>
  <si>
    <t>PC Bronsängen</t>
  </si>
  <si>
    <t>Landskrona</t>
  </si>
  <si>
    <t>Energiknuten</t>
  </si>
  <si>
    <t>PC Västra Fäladen</t>
  </si>
  <si>
    <t>Kraftvärmeverket Torsvik, KVVT</t>
  </si>
  <si>
    <t>Scandbio AB</t>
  </si>
  <si>
    <t>Ulricehamns pelletsfabrik</t>
  </si>
  <si>
    <t>Övrig industri</t>
  </si>
  <si>
    <t>Ulricehamn</t>
  </si>
  <si>
    <t>PC Lasarettet</t>
  </si>
  <si>
    <t>Öresundskraft Kraft &amp; Värme AB</t>
  </si>
  <si>
    <t>Västhamnsverket</t>
  </si>
  <si>
    <t>Helsingborg</t>
  </si>
  <si>
    <t>Norcarb Engineered Carbons AB</t>
  </si>
  <si>
    <t>Kemiindustri</t>
  </si>
  <si>
    <t>Malmö</t>
  </si>
  <si>
    <t>Biogasanläggning</t>
  </si>
  <si>
    <t>Grosvad HVC</t>
  </si>
  <si>
    <t>Laxå Värme AB</t>
  </si>
  <si>
    <t>Lindåsen</t>
  </si>
  <si>
    <t>Laxå</t>
  </si>
  <si>
    <t>Lidköping Energi AB</t>
  </si>
  <si>
    <t>Värmeverk Filen</t>
  </si>
  <si>
    <t>Lidköping</t>
  </si>
  <si>
    <t>PC Släggan</t>
  </si>
  <si>
    <t>Linde Energi AB</t>
  </si>
  <si>
    <t>HVC Gnistan</t>
  </si>
  <si>
    <t>Lindesberg</t>
  </si>
  <si>
    <t>Ljungby Energi AB</t>
  </si>
  <si>
    <t>Ljungsjöverket i Ljungby</t>
  </si>
  <si>
    <t>Ljungby</t>
  </si>
  <si>
    <t>HVC Sjulhamre</t>
  </si>
  <si>
    <t>Lulekraft AB</t>
  </si>
  <si>
    <t>Järn- och stålindustri</t>
  </si>
  <si>
    <t>Luleå</t>
  </si>
  <si>
    <t>Luleå Energi AB</t>
  </si>
  <si>
    <t>HVC2 Aronstorp</t>
  </si>
  <si>
    <t>HVC4 Bergnäset</t>
  </si>
  <si>
    <t>HVC5 Gammelstad</t>
  </si>
  <si>
    <t>Flintrännans fjärrvärmecentral (FFC)</t>
  </si>
  <si>
    <t>Skogsbacka Kraftvärmeverk</t>
  </si>
  <si>
    <t>Mark Kraftvärme AB</t>
  </si>
  <si>
    <t>Assbergs kraftvärmeverk</t>
  </si>
  <si>
    <t>Mark</t>
  </si>
  <si>
    <t>Mjölby-Svartådalen Energi AB</t>
  </si>
  <si>
    <t>HVC Industrigatan</t>
  </si>
  <si>
    <t>Mjölby</t>
  </si>
  <si>
    <t>HVC Sörby</t>
  </si>
  <si>
    <t>HVC Östanå</t>
  </si>
  <si>
    <t>Hallstahammars hetvattencentral</t>
  </si>
  <si>
    <t>HVG-stationen</t>
  </si>
  <si>
    <t>Mölndal Energi AB</t>
  </si>
  <si>
    <t>Mölndal</t>
  </si>
  <si>
    <t>Valåsdalens panncentral</t>
  </si>
  <si>
    <t>Norrenergi AB</t>
  </si>
  <si>
    <t>Solnaverket</t>
  </si>
  <si>
    <t>Solna</t>
  </si>
  <si>
    <t>Kristinehamns Värme AB</t>
  </si>
  <si>
    <t>Sannaverket, Kristinehamn</t>
  </si>
  <si>
    <t>Kristinehamn</t>
  </si>
  <si>
    <t>Sundbybergsverket</t>
  </si>
  <si>
    <t>Sundbyberg</t>
  </si>
  <si>
    <t>Norrtälje Energi AB</t>
  </si>
  <si>
    <t>Arsta energicentral</t>
  </si>
  <si>
    <t>Norrtälje</t>
  </si>
  <si>
    <t>Nässjö Affärsverk AB</t>
  </si>
  <si>
    <t>Nässjö KVV</t>
  </si>
  <si>
    <t>Nässjö</t>
  </si>
  <si>
    <t>OKG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</si>
  <si>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</si>
  <si>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</si>
  <si>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</si>
  <si>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</si>
  <si>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</si>
  <si>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</si>
  <si>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</si>
  <si>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</si>
  <si>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</si>
  <si>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Umeå Energi AB</t>
  </si>
  <si>
    <t>Umeå</t>
  </si>
  <si>
    <t>Ringhals AB</t>
  </si>
  <si>
    <t>Varberg</t>
  </si>
  <si>
    <t>Kraftringen Energi AB</t>
  </si>
  <si>
    <t>Hetvattencentral Betan</t>
  </si>
  <si>
    <t>Eslöv</t>
  </si>
  <si>
    <t>Hetvattencentral Laxen</t>
  </si>
  <si>
    <t>Hetvattencentral Närke</t>
  </si>
  <si>
    <t>Ronneby Miljö &amp; Teknik AB</t>
  </si>
  <si>
    <t>Sörbyverket</t>
  </si>
  <si>
    <t>Ronneby</t>
  </si>
  <si>
    <t>PiteEnergi AB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</si>
  <si>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</si>
  <si>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</si>
  <si>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</si>
  <si>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</si>
  <si>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</si>
  <si>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</si>
  <si>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 Kraftvärmeverk</t>
  </si>
  <si>
    <t>Skellefteå</t>
  </si>
  <si>
    <t>Skövde Energi AB</t>
  </si>
  <si>
    <t>PC Lönnen</t>
  </si>
  <si>
    <t>Skövde</t>
  </si>
  <si>
    <t>Värmecentral P4</t>
  </si>
  <si>
    <t>Lövängsverket</t>
  </si>
  <si>
    <t>Smedjebacken Energi &amp; VAtten AB</t>
  </si>
  <si>
    <t>Smedjebackens HVC</t>
  </si>
  <si>
    <t>Smedjebacken</t>
  </si>
  <si>
    <t>Locum AB</t>
  </si>
  <si>
    <t>Reservkraft Huddinge sjukhusområde</t>
  </si>
  <si>
    <t>Huddinge</t>
  </si>
  <si>
    <t>SEVAB Strängnäs Energi AB</t>
  </si>
  <si>
    <t>HVC P10</t>
  </si>
  <si>
    <t>Strängnäs</t>
  </si>
  <si>
    <t>PC Gorsingholmsvägen</t>
  </si>
  <si>
    <t>Sundsvall Energi AB</t>
  </si>
  <si>
    <t>Alnöverket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</si>
  <si>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</si>
  <si>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</si>
  <si>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</si>
  <si>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</si>
  <si>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</si>
  <si>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</si>
  <si>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</si>
  <si>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Solör Bioenergi Fjärrvärme AB</t>
  </si>
  <si>
    <t>Värmeverket</t>
  </si>
  <si>
    <t>Svenljunga</t>
  </si>
  <si>
    <t>Svenska Kraftnät Gasturbiner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</si>
  <si>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</si>
  <si>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</si>
  <si>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</si>
  <si>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</si>
  <si>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</si>
  <si>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</si>
  <si>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Gasturbinanläggningen Barsebäck</t>
  </si>
  <si>
    <t>Kävlinge</t>
  </si>
  <si>
    <t>Halmstadsverket HVT G11 och G12</t>
  </si>
  <si>
    <t>Karlshamnsverkets Gasturbinanläggning</t>
  </si>
  <si>
    <t>Gasturbinanläggning Öresundsverket</t>
  </si>
  <si>
    <t>Gasverkets fjärrvärmecentral</t>
  </si>
  <si>
    <t>Örebro</t>
  </si>
  <si>
    <t>Hallsbergs HVC</t>
  </si>
  <si>
    <t>Hallsberg</t>
  </si>
  <si>
    <t>Kumla HVC</t>
  </si>
  <si>
    <t>Kumla</t>
  </si>
  <si>
    <t>Nora PC</t>
  </si>
  <si>
    <t>Nora</t>
  </si>
  <si>
    <t>Setra Trävaror AB</t>
  </si>
  <si>
    <t>Nyby PC</t>
  </si>
  <si>
    <t>Uppsala</t>
  </si>
  <si>
    <t>Utmeland HVC</t>
  </si>
  <si>
    <t>Mora</t>
  </si>
  <si>
    <t>Vattumyren PC</t>
  </si>
  <si>
    <t>Åbyverket</t>
  </si>
  <si>
    <t>Statkraft Värme AB</t>
  </si>
  <si>
    <t>Borgås KVV</t>
  </si>
  <si>
    <t>Kungsbacka</t>
  </si>
  <si>
    <t>Fjärrvärmeverket i Älmhult</t>
  </si>
  <si>
    <t>Älmhult</t>
  </si>
  <si>
    <t>Hacksta värmeverk</t>
  </si>
  <si>
    <t>Österåker</t>
  </si>
  <si>
    <t>Alingsås Energi Nät AB</t>
  </si>
  <si>
    <t>Gjutarens PC</t>
  </si>
  <si>
    <t>Alingsås</t>
  </si>
  <si>
    <t>Hammargårds värmeverk</t>
  </si>
  <si>
    <t>Heleneholmsverket</t>
  </si>
  <si>
    <t>Limhamns fjärrvärmecentral (LFC)</t>
  </si>
  <si>
    <t>Mölnlycke FVC</t>
  </si>
  <si>
    <t>Härryda</t>
  </si>
  <si>
    <t>Noltorp PC</t>
  </si>
  <si>
    <t>Sävelunds värmeverk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</si>
  <si>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</si>
  <si>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</si>
  <si>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</si>
  <si>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</si>
  <si>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</si>
  <si>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</si>
  <si>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</si>
  <si>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Skeppsdockan</t>
  </si>
  <si>
    <t>Säffle Fjärrvärme AB</t>
  </si>
  <si>
    <t>PC Säffle</t>
  </si>
  <si>
    <t>Säffle</t>
  </si>
  <si>
    <t>Söderenergi AB</t>
  </si>
  <si>
    <t>Fittjaverket</t>
  </si>
  <si>
    <t>Botkyrka</t>
  </si>
  <si>
    <t>Geneta PC</t>
  </si>
  <si>
    <t>Södertälje</t>
  </si>
  <si>
    <t>Huddinge maskincentral</t>
  </si>
  <si>
    <t>Igelsta värmeverk</t>
  </si>
  <si>
    <t>Söderhamn NÄRA AB</t>
  </si>
  <si>
    <t>Kraftvärmeverket Granskär</t>
  </si>
  <si>
    <t>Söderhamn</t>
  </si>
  <si>
    <t>Skogås värmeverk</t>
  </si>
  <si>
    <t>Sörred Energi AB</t>
  </si>
  <si>
    <t>Panncentralen</t>
  </si>
  <si>
    <t>Kiruna Kraft AB</t>
  </si>
  <si>
    <t>Kiruna Kraftvärmeverk</t>
  </si>
  <si>
    <t>Kiruna</t>
  </si>
  <si>
    <t>Gärstadverket</t>
  </si>
  <si>
    <t>Linköping</t>
  </si>
  <si>
    <t>Lambohov HVC (HVC 60)</t>
  </si>
  <si>
    <t>Tannefors HVC (HVC 30)</t>
  </si>
  <si>
    <t>Ullstämma HVC (HVC 70)</t>
  </si>
  <si>
    <t>Universitetssjukhuset HVC (HVC 90 US)</t>
  </si>
  <si>
    <t>Tranås Energi AB</t>
  </si>
  <si>
    <t>Södra Vakten 17/18</t>
  </si>
  <si>
    <t>Tranås</t>
  </si>
  <si>
    <t>Tallbacken</t>
  </si>
  <si>
    <t>Trollhättan Energi AB</t>
  </si>
  <si>
    <t>Kronogårdens värmeverk</t>
  </si>
  <si>
    <t>Lextorps värmeverk</t>
  </si>
  <si>
    <t>Stallbacka värmeverk</t>
  </si>
  <si>
    <t>Uddevalla Kraft AB</t>
  </si>
  <si>
    <t>Brattås värmeverk</t>
  </si>
  <si>
    <t>Uddevalla</t>
  </si>
  <si>
    <t>Hovhultsverket</t>
  </si>
  <si>
    <t>Backencentralen</t>
  </si>
  <si>
    <t>PC kv. Ryttaren</t>
  </si>
  <si>
    <t>Ålidhemsanläggningen</t>
  </si>
  <si>
    <t>Vattenfall AB</t>
  </si>
  <si>
    <t>Knivstaverket</t>
  </si>
  <si>
    <t>Arendals kraftverk</t>
  </si>
  <si>
    <t>Slite kraftverk</t>
  </si>
  <si>
    <t>Stenungsunds kraftverk</t>
  </si>
  <si>
    <t>Stenungsund</t>
  </si>
  <si>
    <t>Visby kraftvärmestation</t>
  </si>
  <si>
    <t>Bergsättersverken, Motala</t>
  </si>
  <si>
    <t>Motala</t>
  </si>
  <si>
    <t>Fisksätra PC</t>
  </si>
  <si>
    <t>Hultsfred</t>
  </si>
  <si>
    <t>PC Väster, Motala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</si>
  <si>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</si>
  <si>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</si>
  <si>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</si>
  <si>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</si>
  <si>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</si>
  <si>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</si>
  <si>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</si>
  <si>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Tibro</t>
  </si>
  <si>
    <t>Tidaholms Energi AB</t>
  </si>
  <si>
    <t>Marbodal-Tidaholm</t>
  </si>
  <si>
    <t>Tidaholm</t>
  </si>
  <si>
    <t>Götene Vatten &amp; Värme AB</t>
  </si>
  <si>
    <t>Västerbyverket</t>
  </si>
  <si>
    <t>Götene</t>
  </si>
  <si>
    <t>Önafors, Vänersborg</t>
  </si>
  <si>
    <t>Jordbro värmeverk</t>
  </si>
  <si>
    <t>Haninge</t>
  </si>
  <si>
    <t>Bollmora värmeverk</t>
  </si>
  <si>
    <t>Tyresö</t>
  </si>
  <si>
    <t>Vasa Värme Kalix AB</t>
  </si>
  <si>
    <t>Kalix värmeverk</t>
  </si>
  <si>
    <t>Kalix</t>
  </si>
  <si>
    <t>PC Brandkärr</t>
  </si>
  <si>
    <t>Nyköping</t>
  </si>
  <si>
    <t>Idbäckens Kraftvärmeverk</t>
  </si>
  <si>
    <t>Vimmerby Energi &amp; Miljö AB</t>
  </si>
  <si>
    <t>Södra Näs</t>
  </si>
  <si>
    <t>Vimmerby</t>
  </si>
  <si>
    <t>Reservkraft Karolinska sjukhusområdet</t>
  </si>
  <si>
    <t>Värnamo Energi AB</t>
  </si>
  <si>
    <t>PC Sjukhuset</t>
  </si>
  <si>
    <t>Värnamo</t>
  </si>
  <si>
    <t>Västerbergslagens Energi AB</t>
  </si>
  <si>
    <t>FVC1 Craboverket</t>
  </si>
  <si>
    <t>Fagersta</t>
  </si>
  <si>
    <t>LVC2 Lasarettet</t>
  </si>
  <si>
    <t>Ludvika</t>
  </si>
  <si>
    <t>FVC3 Gröndal</t>
  </si>
  <si>
    <t>LVC5 Folkets hus</t>
  </si>
  <si>
    <t>Karstorpsverket</t>
  </si>
  <si>
    <t>Stegeholmsverket</t>
  </si>
  <si>
    <t>Växjö Energi AB</t>
  </si>
  <si>
    <t>Sandviksverket</t>
  </si>
  <si>
    <t>Växjö</t>
  </si>
  <si>
    <t>Reservpanncentralen Teleborg</t>
  </si>
  <si>
    <t>Reservpanncentralen Täljstenen</t>
  </si>
  <si>
    <t>Ystad Energi AB</t>
  </si>
  <si>
    <t>Anoden</t>
  </si>
  <si>
    <t>Ystad</t>
  </si>
  <si>
    <t>Panncentralen Facetten</t>
  </si>
  <si>
    <t>Åtvidaberg</t>
  </si>
  <si>
    <t>Åkerslundsverket</t>
  </si>
  <si>
    <t>Ängelholm</t>
  </si>
  <si>
    <t>PC Södra Industri</t>
  </si>
  <si>
    <t>Bäcks Kraftverk</t>
  </si>
  <si>
    <t>Fjärrvärmecentral Israel</t>
  </si>
  <si>
    <t>Österlens Kraft AB</t>
  </si>
  <si>
    <t>Simrishamn</t>
  </si>
  <si>
    <t>Övik Energi AB</t>
  </si>
  <si>
    <t>Sjukhuset HVC2</t>
  </si>
  <si>
    <t>Örnsköldsvik</t>
  </si>
  <si>
    <t>Panncentralen Moelven-Notnäs</t>
  </si>
  <si>
    <t>Akzo Nobel Functional Chemicals AB</t>
  </si>
  <si>
    <t>Ångcentralen, Stockviksverken</t>
  </si>
  <si>
    <t>Kraton Chemical AB</t>
  </si>
  <si>
    <t>Arla Foods AB</t>
  </si>
  <si>
    <t>Energicentralen vid Arla Vimmerby</t>
  </si>
  <si>
    <t>Livsmedelsindustri</t>
  </si>
  <si>
    <t>Boliden Mineral</t>
  </si>
  <si>
    <t>Rönnskärsverken</t>
  </si>
  <si>
    <t>Borealis AB</t>
  </si>
  <si>
    <t>Krackeranläggningen</t>
  </si>
  <si>
    <t>Polyetenanläggningen</t>
  </si>
  <si>
    <t>Akzo Nobel Adhesives AB</t>
  </si>
  <si>
    <t>Akzo Nobel Adhesives Ångcentral</t>
  </si>
  <si>
    <t>Nordic Sugar AB</t>
  </si>
  <si>
    <t>Arlövs sockerbruk</t>
  </si>
  <si>
    <t>Burlöv</t>
  </si>
  <si>
    <t>Örtofta sockerbruk</t>
  </si>
  <si>
    <t>Navestad</t>
  </si>
  <si>
    <t>Foodhills Fastighet AB</t>
  </si>
  <si>
    <t>Foodhills Fastigheter AB</t>
  </si>
  <si>
    <t>Bjuv</t>
  </si>
  <si>
    <t>Gelita Sweden AB</t>
  </si>
  <si>
    <t>Klippan</t>
  </si>
  <si>
    <t>INOVYN Sverige AB</t>
  </si>
  <si>
    <t>Kraftvärmeverket Munksjö</t>
  </si>
  <si>
    <t>PC Ifö</t>
  </si>
  <si>
    <t>AarhusKarlshamn Sweden AB</t>
  </si>
  <si>
    <t>Kemira Kemi AB</t>
  </si>
  <si>
    <t>Kemira Kemi</t>
  </si>
  <si>
    <t>SCA Wood AB</t>
  </si>
  <si>
    <t>Rundviks sågverk</t>
  </si>
  <si>
    <t>Nordmaling</t>
  </si>
  <si>
    <t>Stenungsund Energi &amp; Miljö AB</t>
  </si>
  <si>
    <t>Perstorp Specialty Chemicals AB</t>
  </si>
  <si>
    <t>Perstorp</t>
  </si>
  <si>
    <t>Orkla Foods Sverige AB</t>
  </si>
  <si>
    <t>Eslövsfabriken</t>
  </si>
  <si>
    <t>National Electric Vehicle Sweden AB</t>
  </si>
  <si>
    <t>Sala-Heby Energi AB</t>
  </si>
  <si>
    <t>Silververket/Värmeverket</t>
  </si>
  <si>
    <t>Sala</t>
  </si>
  <si>
    <t>Bollsta sågverk</t>
  </si>
  <si>
    <t>Scania Oskarshamn</t>
  </si>
  <si>
    <t>SSAB EMEA AB</t>
  </si>
  <si>
    <t>SSAB EMEA Borlänge</t>
  </si>
  <si>
    <t>Hasselfors PC</t>
  </si>
  <si>
    <t>Siljan Timber AB</t>
  </si>
  <si>
    <t>PC Siljanssågen</t>
  </si>
  <si>
    <t>Veolia Sweden AB</t>
  </si>
  <si>
    <t>PC Hjorten</t>
  </si>
  <si>
    <t>Klubbgärdet Fastighets AB</t>
  </si>
  <si>
    <t>PC Lövholmens såg</t>
  </si>
  <si>
    <t>Moelven Valåsen AB</t>
  </si>
  <si>
    <t>Moelven</t>
  </si>
  <si>
    <t>PC Electrolux</t>
  </si>
  <si>
    <t>Fjärrvärmecentralen i Boxholm</t>
  </si>
  <si>
    <t>Boxholm</t>
  </si>
  <si>
    <t>The Absolut Company AB</t>
  </si>
  <si>
    <t>Destilleriet</t>
  </si>
  <si>
    <t>GKN Aerospace Sweden AB</t>
  </si>
  <si>
    <t>Volvoanläggningen</t>
  </si>
  <si>
    <t>Stenstaliden panncentral, Kristinehamn</t>
  </si>
  <si>
    <t>Volvo Powertrain AB</t>
  </si>
  <si>
    <t>Skövdeanläggningen</t>
  </si>
  <si>
    <t>Treetex HVC3 och HVC4</t>
  </si>
  <si>
    <t>Cementa AB</t>
  </si>
  <si>
    <t>Degerhamnsfabriken</t>
  </si>
  <si>
    <t>Mineralindustri (exkl. metaller)</t>
  </si>
  <si>
    <t>Mörbylånga</t>
  </si>
  <si>
    <t>Skövdefabriken</t>
  </si>
  <si>
    <t>Slitefabriken</t>
  </si>
  <si>
    <t>Kalkproduktion Storugns AB</t>
  </si>
  <si>
    <t>Monier Roofing AB</t>
  </si>
  <si>
    <t>Vittinge tegelbruk</t>
  </si>
  <si>
    <t>Heby</t>
  </si>
  <si>
    <t>Nordkalk AB</t>
  </si>
  <si>
    <t>Nordkalk/Köping</t>
  </si>
  <si>
    <t>SMA Mineral AB</t>
  </si>
  <si>
    <t>Luleå kalkverk</t>
  </si>
  <si>
    <t>Ardagh Glass Limmared AB</t>
  </si>
  <si>
    <t>Tranemo</t>
  </si>
  <si>
    <t>SAINT GOBAIN SWEDEN AB</t>
  </si>
  <si>
    <t>Saint 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</si>
  <si>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</si>
  <si>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</si>
  <si>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</si>
  <si>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</si>
  <si>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</si>
  <si>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</si>
  <si>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Leca Sverige AB</t>
  </si>
  <si>
    <t>Lättklinkerfabriken Linköping</t>
  </si>
  <si>
    <t>Wienerberger AB</t>
  </si>
  <si>
    <t>Haga tegelbruk</t>
  </si>
  <si>
    <t>Nynas AB</t>
  </si>
  <si>
    <t>Nynäshamnsraffinaderiet</t>
  </si>
  <si>
    <t>Raffinaderier samt distribution av olja och gas</t>
  </si>
  <si>
    <t>Göteborgsraffinaderiet</t>
  </si>
  <si>
    <t>Preem AB</t>
  </si>
  <si>
    <t>Preemraff i Götebogs kommun</t>
  </si>
  <si>
    <t>St1 Refinery AB</t>
  </si>
  <si>
    <t>Preemraff i Lysekils kommun</t>
  </si>
  <si>
    <t>Lysekil</t>
  </si>
  <si>
    <t>ABB AB</t>
  </si>
  <si>
    <t>ABB AB Figeholm</t>
  </si>
  <si>
    <t>Pappers- och massaindustri samt tryckerier</t>
  </si>
  <si>
    <t>Arctic Paper Munkedals AB</t>
  </si>
  <si>
    <t>Munkedal</t>
  </si>
  <si>
    <t>BillerudKorsnäs Skog &amp; Industri AB</t>
  </si>
  <si>
    <t>BillerudKorsnäs Frövi</t>
  </si>
  <si>
    <t>BillerudKorsnäs Sweden AB</t>
  </si>
  <si>
    <t>Gruvöns bruk</t>
  </si>
  <si>
    <t>Karlsborgs bruk</t>
  </si>
  <si>
    <t>BillerudKorsnäs Skärblacka</t>
  </si>
  <si>
    <t>Nordic Paper Bäckhammar AB</t>
  </si>
  <si>
    <t>Bäckhammars bruk</t>
  </si>
  <si>
    <t>AB Sandvik Materials Technology</t>
  </si>
  <si>
    <t>Crane Tumba Bruk AB</t>
  </si>
  <si>
    <t>Crane Tumba bruk AB</t>
  </si>
  <si>
    <t>Domsjö Fabriker AB</t>
  </si>
  <si>
    <t>Domsjö Fabriker</t>
  </si>
  <si>
    <t>RexCell Tissue &amp; Airlaid AB</t>
  </si>
  <si>
    <t>Långedsverken</t>
  </si>
  <si>
    <t>Bengtsfors</t>
  </si>
  <si>
    <t>Skåpaforsverken</t>
  </si>
  <si>
    <t>Fiskeby Board AB.</t>
  </si>
  <si>
    <t>Fiskeby Board AB</t>
  </si>
  <si>
    <t>Mondi Dynäs AB</t>
  </si>
  <si>
    <t>Holmen Paper AB</t>
  </si>
  <si>
    <t>Bravikens pappersbruk</t>
  </si>
  <si>
    <t>Hallsta pappersbruk</t>
  </si>
  <si>
    <t>Iggesund Paperboard AB</t>
  </si>
  <si>
    <t>Iggesunds bruk</t>
  </si>
  <si>
    <t>Smurfit Kappa Kraftliner Piteå AB</t>
  </si>
  <si>
    <t>Smurfit Kappa Kraftliner Piteå</t>
  </si>
  <si>
    <t>Klippans Bruk AB</t>
  </si>
  <si>
    <t>Lessebo Paper AB</t>
  </si>
  <si>
    <t>Lessebo bruk</t>
  </si>
  <si>
    <t>Lessebo</t>
  </si>
  <si>
    <t>Gävle Bruk</t>
  </si>
  <si>
    <t>Metsä Tissue AB</t>
  </si>
  <si>
    <t>Katrinefors bruk</t>
  </si>
  <si>
    <t>Nyboholms bruk</t>
  </si>
  <si>
    <t>Pauliströms bruk</t>
  </si>
  <si>
    <t>Metsä Board Sverige AB</t>
  </si>
  <si>
    <t>Nordic Paper Seffle AB</t>
  </si>
  <si>
    <t>BillerudKorsnäs Rockhammar AB</t>
  </si>
  <si>
    <t>BillerudKorsnäs Rockhammar</t>
  </si>
  <si>
    <t>Rottneros Bruk AB</t>
  </si>
  <si>
    <t>Rottneros bruk</t>
  </si>
  <si>
    <t>Sunne</t>
  </si>
  <si>
    <t>SCA Graphic Sundsvall AB</t>
  </si>
  <si>
    <t>Ortvikens pappersbruk</t>
  </si>
  <si>
    <t>SCA Östrand</t>
  </si>
  <si>
    <t>Timrå</t>
  </si>
  <si>
    <t>Essity Hygiene and Health AB</t>
  </si>
  <si>
    <t>Lilla Edet</t>
  </si>
  <si>
    <t>SCA Munksund AB</t>
  </si>
  <si>
    <t>SCA  Munksund AB</t>
  </si>
  <si>
    <t>Ahlstrom-Munksjö Aspa Bruk AB</t>
  </si>
  <si>
    <t>Askersund</t>
  </si>
  <si>
    <t>Arctic Paper Grycksbo AB</t>
  </si>
  <si>
    <t>Stora Enso Fors AB</t>
  </si>
  <si>
    <t>Stora Enso Paper AB</t>
  </si>
  <si>
    <t>Hylte</t>
  </si>
  <si>
    <t>Stora Enso Paper AB,  Kvarnsveden Mill</t>
  </si>
  <si>
    <t>Stora Enso Nymölla AB</t>
  </si>
  <si>
    <t>Bromölla</t>
  </si>
  <si>
    <t>Stora Enso Pulp AB</t>
  </si>
  <si>
    <t>Skutskärs bruk</t>
  </si>
  <si>
    <t>Älvkarleby</t>
  </si>
  <si>
    <t>Stora Enso Skoghalls bruk</t>
  </si>
  <si>
    <t>Hammarö</t>
  </si>
  <si>
    <t>Svanskog Bruk AB</t>
  </si>
  <si>
    <t>Sofidel Sweden AB</t>
  </si>
  <si>
    <t>Kinda</t>
  </si>
  <si>
    <t>Södra skogsägarna ekonomisk förening</t>
  </si>
  <si>
    <t>Södra Cell Mönsterås</t>
  </si>
  <si>
    <t>Mönsterås</t>
  </si>
  <si>
    <t>Södra Cell Mörrum</t>
  </si>
  <si>
    <t>Södra Cell Värö</t>
  </si>
  <si>
    <t>Waggeryd Cell AB</t>
  </si>
  <si>
    <t>Vaggeryd</t>
  </si>
  <si>
    <t>Vallviks Bruk AB</t>
  </si>
  <si>
    <t>Vallviks bruk</t>
  </si>
  <si>
    <t>Nordic Paper Åmotfors AB</t>
  </si>
  <si>
    <t>Åmotfors bruk</t>
  </si>
  <si>
    <t>Eda</t>
  </si>
  <si>
    <t>Kanthal AB</t>
  </si>
  <si>
    <t>Hallstahammar</t>
  </si>
  <si>
    <t>Ovako Bar AB</t>
  </si>
  <si>
    <t>Höganäs Sweden AB</t>
  </si>
  <si>
    <t>Höganäs Sweden AB Halmstad</t>
  </si>
  <si>
    <t>Höganäs</t>
  </si>
  <si>
    <t>Outokumpu Stainless AB</t>
  </si>
  <si>
    <t>Avesta Jernverk</t>
  </si>
  <si>
    <t>Degerfors</t>
  </si>
  <si>
    <t>Ovako Sweden AB</t>
  </si>
  <si>
    <t>Ovako Sweden AB, Hofors</t>
  </si>
  <si>
    <t>SSAB EMEA Oxelösund</t>
  </si>
  <si>
    <t>SSAB EMEA Luleå</t>
  </si>
  <si>
    <t>Uddeholms AB</t>
  </si>
  <si>
    <t>Hagfors Jernverk</t>
  </si>
  <si>
    <t>Hagfors</t>
  </si>
  <si>
    <t>Luossavaara-Kiirunavaara AB</t>
  </si>
  <si>
    <t>LKAB Kiruna</t>
  </si>
  <si>
    <t>LKAB Malmberget</t>
  </si>
  <si>
    <t>LKAB Svappavaara</t>
  </si>
  <si>
    <t>Partille Energi AB</t>
  </si>
  <si>
    <t>Björndammens panncentral</t>
  </si>
  <si>
    <t>Partille</t>
  </si>
  <si>
    <t>Volvo Personvagnar AB</t>
  </si>
  <si>
    <t>Volvo Personvagnar AB Karosskomponenter, Olofström</t>
  </si>
  <si>
    <t>Olofström</t>
  </si>
  <si>
    <t>Perstorp Oxo AB</t>
  </si>
  <si>
    <t>Solör Bioenergi Öst AB</t>
  </si>
  <si>
    <t>Talja Panncentral</t>
  </si>
  <si>
    <t>Flen</t>
  </si>
  <si>
    <t>Lindås</t>
  </si>
  <si>
    <t>Bromölla Fjärrvärme AB</t>
  </si>
  <si>
    <t>Bromölla fjärrvärme</t>
  </si>
  <si>
    <t>Lugnviksverket P1 och P2</t>
  </si>
  <si>
    <t>Styckåsverket</t>
  </si>
  <si>
    <t>Äpplet</t>
  </si>
  <si>
    <t>Bokebergs panncentral</t>
  </si>
  <si>
    <t>Panncentral Söder</t>
  </si>
  <si>
    <t>HVC Reserv</t>
  </si>
  <si>
    <t>Befesa Scandust AB</t>
  </si>
  <si>
    <t>PC Långa raden</t>
  </si>
  <si>
    <t>PC Havren</t>
  </si>
  <si>
    <t>Fresenius Kabi AB</t>
  </si>
  <si>
    <t>Fabriken i Brunna</t>
  </si>
  <si>
    <t>LHVC</t>
  </si>
  <si>
    <t>Lund</t>
  </si>
  <si>
    <t>Jokkmokks Värmeverk AB</t>
  </si>
  <si>
    <t>Jokkmokk</t>
  </si>
  <si>
    <t>Nordic carbide AB</t>
  </si>
  <si>
    <t>Reservcentralen i Osby</t>
  </si>
  <si>
    <t>Munkfors Energi AB</t>
  </si>
  <si>
    <t>Munkfors Värmeverk</t>
  </si>
  <si>
    <t>Munkfors</t>
  </si>
  <si>
    <t>A9 Garnisonen, Kristinehamn</t>
  </si>
  <si>
    <t>Källhagsverket, Avesta</t>
  </si>
  <si>
    <t>PC Björkberg, Hudiksvall</t>
  </si>
  <si>
    <t>PC Sjukhuset, Hudiksvall</t>
  </si>
  <si>
    <t>Höghammar Reservcentral</t>
  </si>
  <si>
    <t>FVC AVR Fagersta By</t>
  </si>
  <si>
    <t>Eksjö Industri AB</t>
  </si>
  <si>
    <t>Panncentralen Bäckagård</t>
  </si>
  <si>
    <t>HVC Regementet</t>
  </si>
  <si>
    <t>Förvaltningshuset</t>
  </si>
  <si>
    <t>Nyhem HVC</t>
  </si>
  <si>
    <t>Panncentralen 2, Nynäshamn</t>
  </si>
  <si>
    <t>HVC Lindsdal</t>
  </si>
  <si>
    <t>HVC Effektvägen</t>
  </si>
  <si>
    <t>Backa panncentral</t>
  </si>
  <si>
    <t>Hagfors Energi AB</t>
  </si>
  <si>
    <t>Hagfors värmeverk/Ängfallheden</t>
  </si>
  <si>
    <t>HVC Bergbacken</t>
  </si>
  <si>
    <t>Säter</t>
  </si>
  <si>
    <t>HVC Haggården</t>
  </si>
  <si>
    <t>HVC Säters sjukhus</t>
  </si>
  <si>
    <t>HVC Åsen</t>
  </si>
  <si>
    <t>PC Sågen, P4 &amp; P5, Hällefors</t>
  </si>
  <si>
    <t>Hällefors</t>
  </si>
  <si>
    <t>PC 514, P10 &amp; P11, Hällefors</t>
  </si>
  <si>
    <t>Saltvikshöjden</t>
  </si>
  <si>
    <t>Ljungdala panncentral</t>
  </si>
  <si>
    <t>Göviken</t>
  </si>
  <si>
    <t>Körfältet</t>
  </si>
  <si>
    <t>Odensala</t>
  </si>
  <si>
    <t>Torvalla</t>
  </si>
  <si>
    <t>Hetvattencentral Ljungarum</t>
  </si>
  <si>
    <t>Kranen</t>
  </si>
  <si>
    <t>TPC Heden</t>
  </si>
  <si>
    <t>PC Pilen</t>
  </si>
  <si>
    <t>PC Hembygdsgatan</t>
  </si>
  <si>
    <t>PC Tegelbruket</t>
  </si>
  <si>
    <t>PC Bulten</t>
  </si>
  <si>
    <t>HVC Frövi</t>
  </si>
  <si>
    <t>HVC Hagaberg</t>
  </si>
  <si>
    <t>HVC Vedevåg</t>
  </si>
  <si>
    <t>Reservcentral Ekebacken</t>
  </si>
  <si>
    <t>Alnarps PC</t>
  </si>
  <si>
    <t>Lomma</t>
  </si>
  <si>
    <t>Återbruket</t>
  </si>
  <si>
    <t>Lilltjärns panncentral</t>
  </si>
  <si>
    <t>Snickarens PC</t>
  </si>
  <si>
    <t>VafabMiljö Kommunalförbund</t>
  </si>
  <si>
    <t>Gryta gasmotor/gaspanna</t>
  </si>
  <si>
    <t>Mölndal Energi AB AstraZenaca effektcentral</t>
  </si>
  <si>
    <t>Panncentral Brandstation effektcentral</t>
  </si>
  <si>
    <t>EC Flygfältet</t>
  </si>
  <si>
    <t>EC Nordkap</t>
  </si>
  <si>
    <t>HVC Svedjan</t>
  </si>
  <si>
    <t>OP Segheten</t>
  </si>
  <si>
    <t>OP Västerhaga</t>
  </si>
  <si>
    <t>Olofströms Kraft AB</t>
  </si>
  <si>
    <t>Agrasjö panncentral</t>
  </si>
  <si>
    <t>Ekerydsplan panncentral</t>
  </si>
  <si>
    <t>Jämshög panncentral</t>
  </si>
  <si>
    <t>Larsgårdens panncentral</t>
  </si>
  <si>
    <t>Vilbokens panncentral</t>
  </si>
  <si>
    <t>FP och OP</t>
  </si>
  <si>
    <t>PC Kristineberg</t>
  </si>
  <si>
    <t>Hetvallencentralen Sallerup</t>
  </si>
  <si>
    <t>Anläggning Loket</t>
  </si>
  <si>
    <t>Rättvik Energi AB</t>
  </si>
  <si>
    <t>Diakonen</t>
  </si>
  <si>
    <t>Tjuren</t>
  </si>
  <si>
    <t>Kuggstången panncentral</t>
  </si>
  <si>
    <t>Lasarettet panncentral</t>
  </si>
  <si>
    <t>Skruven panncentral</t>
  </si>
  <si>
    <t>PC Nybygget</t>
  </si>
  <si>
    <t>Värmeverket Surahammar</t>
  </si>
  <si>
    <t>Hallsberg Söder HVC</t>
  </si>
  <si>
    <t>Stormyrens HVC</t>
  </si>
  <si>
    <t>Värnamo Energi AB Värmeverk</t>
  </si>
  <si>
    <t>Cloetta HVC</t>
  </si>
  <si>
    <t>FFV HVC</t>
  </si>
  <si>
    <t>Kärna Brunn HVC</t>
  </si>
  <si>
    <t>Ljungsbro HVC</t>
  </si>
  <si>
    <t>Tierps Fjärrvärme AB</t>
  </si>
  <si>
    <t>Vallskogaväg 6 (f.d gasolanläggningen)</t>
  </si>
  <si>
    <t>Tierp</t>
  </si>
  <si>
    <t>Oljecentralen</t>
  </si>
  <si>
    <t>Panncentral Rosenhäll</t>
  </si>
  <si>
    <t>Västvatten AB</t>
  </si>
  <si>
    <t>Skansverket</t>
  </si>
  <si>
    <t>Ulricehamn Energi AB</t>
  </si>
  <si>
    <t>HVC Simhallen</t>
  </si>
  <si>
    <t>Okvista värmeverk</t>
  </si>
  <si>
    <t>Vallentuna</t>
  </si>
  <si>
    <t>Vallentuna värmeverk</t>
  </si>
  <si>
    <t>Varberg Energi AB</t>
  </si>
  <si>
    <t>PC Sjukhuset Varberg</t>
  </si>
  <si>
    <t>Centralskolan, Tidaholm</t>
  </si>
  <si>
    <t>Tidaholm Energi AB, Swedish Match,</t>
  </si>
  <si>
    <t>PC Domarringen</t>
  </si>
  <si>
    <t>PC Lärkträdet</t>
  </si>
  <si>
    <t>PC Listen</t>
  </si>
  <si>
    <t>Blomgatan</t>
  </si>
  <si>
    <t>Tallholmen</t>
  </si>
  <si>
    <t>Skrubbs panna 2</t>
  </si>
  <si>
    <t>Suderbys Hejdeby 1:58</t>
  </si>
  <si>
    <t>FVC2 Fårbo</t>
  </si>
  <si>
    <t>FVC6 Lasarettets panncentral</t>
  </si>
  <si>
    <t>Fjärrvärmecentral Ödåkra</t>
  </si>
  <si>
    <t>Björknan Mönsterås Fjärrvärme</t>
  </si>
  <si>
    <t>Stolpen Mönsterås Fjärrvärme</t>
  </si>
  <si>
    <t>HVC1 Fräsen</t>
  </si>
  <si>
    <t>ABB AB, Ludvika</t>
  </si>
  <si>
    <t>PC Kungsmarken i Karlskrona</t>
  </si>
  <si>
    <t>Västfastigheter Västra Götalandsregionen</t>
  </si>
  <si>
    <t>Sahlgrenska sjukhusets reservkraft</t>
  </si>
  <si>
    <t>Farmarenergi i Åtvidaberg AB</t>
  </si>
  <si>
    <t>Panncentral Eksätter</t>
  </si>
  <si>
    <t>Reservcentralen Gjuterigatan</t>
  </si>
  <si>
    <t>Stensikens PC</t>
  </si>
  <si>
    <t>Paroc AB</t>
  </si>
  <si>
    <t>Hällekisfabriken</t>
  </si>
  <si>
    <t>IKEA Industry Hultsfred AB</t>
  </si>
  <si>
    <t>PC AGA, Avesta</t>
  </si>
  <si>
    <t>Nygårds panncentral</t>
  </si>
  <si>
    <t>Åmål</t>
  </si>
  <si>
    <t>SCA Energy AB BioNorr</t>
  </si>
  <si>
    <t>Moskogen kraftvärmeverk</t>
  </si>
  <si>
    <t>Norra Mölnvik</t>
  </si>
  <si>
    <t>Värmdö</t>
  </si>
  <si>
    <t>Hästhagen</t>
  </si>
  <si>
    <t>Kils Energi AB</t>
  </si>
  <si>
    <t>Lersäters panncentral</t>
  </si>
  <si>
    <t>Kil</t>
  </si>
  <si>
    <t>Karlslunds panncentral</t>
  </si>
  <si>
    <t>Dalidens panncentral</t>
  </si>
  <si>
    <t>PC Bäckfåran</t>
  </si>
  <si>
    <t>Volvo Panncentral</t>
  </si>
  <si>
    <t>Åmåls PC</t>
  </si>
  <si>
    <t>Fagersta Stainless AB</t>
  </si>
  <si>
    <t>Fagersta 3:3 + Semla</t>
  </si>
  <si>
    <t>Nyby Operations</t>
  </si>
  <si>
    <t>Effektvägen Pellets</t>
  </si>
  <si>
    <t>PC Vä</t>
  </si>
  <si>
    <t>Ovako Bar AB, Boxholm</t>
  </si>
  <si>
    <t>PC Iggesund, Hudiksvall</t>
  </si>
  <si>
    <t>Ovako Sweden AB, Hällefors</t>
  </si>
  <si>
    <t>Panncentral Röbäck</t>
  </si>
  <si>
    <t>Storegårdens panncentral</t>
  </si>
  <si>
    <t>Platenskolan</t>
  </si>
  <si>
    <t>TPC Sjöstad</t>
  </si>
  <si>
    <t>Degerfors Energi AB</t>
  </si>
  <si>
    <t>HVC Degerfors</t>
  </si>
  <si>
    <t>Tidaholms Energi ABs Kraftvärmeverk</t>
  </si>
  <si>
    <t>Reservpanncentralen Mossgatan</t>
  </si>
  <si>
    <t>Ferrum</t>
  </si>
  <si>
    <t>Glaciären</t>
  </si>
  <si>
    <t>Hjalmar Lundbohmsskolan</t>
  </si>
  <si>
    <t>Reservpanna Brommaplan</t>
  </si>
  <si>
    <t>TPC Zakrisdal</t>
  </si>
  <si>
    <t>Storängens Panncentral</t>
  </si>
  <si>
    <t>Söderköping</t>
  </si>
  <si>
    <t>Hamra fjärrvärmecentral</t>
  </si>
  <si>
    <t>Vallapannan</t>
  </si>
  <si>
    <t>Hörneborgsverket</t>
  </si>
  <si>
    <t>Geberit production AB Bromölla</t>
  </si>
  <si>
    <t>Älvsbyns Energi AB</t>
  </si>
  <si>
    <t>Älvsbyns hetvattencentral</t>
  </si>
  <si>
    <t>Älvsbyn</t>
  </si>
  <si>
    <t>Höganäs Energi AB</t>
  </si>
  <si>
    <t>Hetvattencentral 1</t>
  </si>
  <si>
    <t>Biovärmeverket i Klippan</t>
  </si>
  <si>
    <t>PC Städet</t>
  </si>
  <si>
    <t>Dåva kraftvärmeverk</t>
  </si>
  <si>
    <t>PC Halda</t>
  </si>
  <si>
    <t>RPC Skåre</t>
  </si>
  <si>
    <t>Jabo Fjärrvärmeverk</t>
  </si>
  <si>
    <t>Tranemo panncentral</t>
  </si>
  <si>
    <t>Reservpanna Timrå Tallnäs</t>
  </si>
  <si>
    <t>Reservpannor Timrå industriområde</t>
  </si>
  <si>
    <t>Badhusvägen PC</t>
  </si>
  <si>
    <t>Håbo</t>
  </si>
  <si>
    <t>Tegelbruksvägen PC</t>
  </si>
  <si>
    <t>Öresundsverket</t>
  </si>
  <si>
    <t>Saint Gobain Sweden AB BU Gyproc</t>
  </si>
  <si>
    <t>Reservpanncentralen i Älmhult</t>
  </si>
  <si>
    <t>Knauf Danogips GmbH</t>
  </si>
  <si>
    <t>Backen</t>
  </si>
  <si>
    <t>Värmeverk Häggatorps i Ronneby</t>
  </si>
  <si>
    <t>PC Åhus</t>
  </si>
  <si>
    <t>Kilsunds panncentral</t>
  </si>
  <si>
    <t>Reservcentral Vagnen 4 i Ljungby</t>
  </si>
  <si>
    <t>Njudung Energi Sävsjö AB</t>
  </si>
  <si>
    <t>Hantverkaren</t>
  </si>
  <si>
    <t>Sävsjö</t>
  </si>
  <si>
    <t>Södra industriområdet</t>
  </si>
  <si>
    <t>Vårdcentralen</t>
  </si>
  <si>
    <t>Hammarö Energi AB</t>
  </si>
  <si>
    <t>Skoghall panncentral</t>
  </si>
  <si>
    <t>Elmeverket i Älmhult</t>
  </si>
  <si>
    <t>Spetslastpanna Hagfors Jernverk</t>
  </si>
  <si>
    <t>HVC Ekobilen</t>
  </si>
  <si>
    <t>PC Holmsund</t>
  </si>
  <si>
    <t>FVC Kvarnsveden</t>
  </si>
  <si>
    <t>FVC Romme</t>
  </si>
  <si>
    <t>Ekobackens PC</t>
  </si>
  <si>
    <t>Trollhättan Energi AB, Näl</t>
  </si>
  <si>
    <t>Hetvattencentral Flahult</t>
  </si>
  <si>
    <t>Hetvattencentral Bankeryd Alva</t>
  </si>
  <si>
    <t>Hetvattencentral Bankeryd</t>
  </si>
  <si>
    <t>Uddetorp</t>
  </si>
  <si>
    <t>Telge Nät AB</t>
  </si>
  <si>
    <t>Järna panncentral</t>
  </si>
  <si>
    <t>Stora Enso Timber AB</t>
  </si>
  <si>
    <t>Ala Sågverk</t>
  </si>
  <si>
    <t>PC Verket</t>
  </si>
  <si>
    <t>Panncentralen Gästgivaren</t>
  </si>
  <si>
    <t>Bergkvist Insjön AB</t>
  </si>
  <si>
    <t>Bergkvist-Insjön</t>
  </si>
  <si>
    <t>Leksand</t>
  </si>
  <si>
    <t>Kraftvärmeverk Karlskrona</t>
  </si>
  <si>
    <t>PC Orsa Gamla</t>
  </si>
  <si>
    <t>Orsa</t>
  </si>
  <si>
    <t>PC Orsa Nya</t>
  </si>
  <si>
    <t>PC Solskiftet</t>
  </si>
  <si>
    <t>Lantmännen ek för</t>
  </si>
  <si>
    <t>Spannmålshanteringen i Ystad, Panncentralen</t>
  </si>
  <si>
    <t>Gåshaga</t>
  </si>
  <si>
    <t>Trelleborgs Fjärrvärme AB</t>
  </si>
  <si>
    <t>Östervångsverket</t>
  </si>
  <si>
    <t>Trelleborg</t>
  </si>
  <si>
    <t>Sjöviksverket</t>
  </si>
  <si>
    <t>Volvo Personvagnar AB Torslanda</t>
  </si>
  <si>
    <t>Hässleholmsfabriken</t>
  </si>
  <si>
    <t>PC Sandåsavägen</t>
  </si>
  <si>
    <t>Härjeåns Energi AB</t>
  </si>
  <si>
    <t>HVC Kopparslagaren</t>
  </si>
  <si>
    <t>Härjedalen</t>
  </si>
  <si>
    <t>PC Östrand</t>
  </si>
  <si>
    <t>Renova AB</t>
  </si>
  <si>
    <t>Renova avfallsförbränningsanläggning</t>
  </si>
  <si>
    <t>Sösia fjärrvärmeanläggning</t>
  </si>
  <si>
    <t>Åre</t>
  </si>
  <si>
    <t>Åre Norra</t>
  </si>
  <si>
    <t>Sandåsa Timber AB</t>
  </si>
  <si>
    <t>Åkers sågverk</t>
  </si>
  <si>
    <t>Nacka Strand</t>
  </si>
  <si>
    <t>Reservkraft Hedensbyn</t>
  </si>
  <si>
    <t>ER1</t>
  </si>
  <si>
    <t>Hetvattencentral Liljeholmen</t>
  </si>
  <si>
    <t>Norsaverkets avfallsförbränningsanläggning</t>
  </si>
  <si>
    <t>Åmotfors Energi AB</t>
  </si>
  <si>
    <t>Åmotfors Energi</t>
  </si>
  <si>
    <t>Haparanda Värmeverk AB</t>
  </si>
  <si>
    <t>Haparanda</t>
  </si>
  <si>
    <t>IKEA Industry Älmhult</t>
  </si>
  <si>
    <t>SYSAV</t>
  </si>
  <si>
    <t>Sysavs avfallsförbränningsanläggning</t>
  </si>
  <si>
    <t>Vara Energi Värme AB</t>
  </si>
  <si>
    <t>Vara Energi panncentral</t>
  </si>
  <si>
    <t>Vara</t>
  </si>
  <si>
    <t>Oljecontainer</t>
  </si>
  <si>
    <t>Yara AB</t>
  </si>
  <si>
    <t>Yara AB Köpingsfabriken</t>
  </si>
  <si>
    <t>N2O</t>
  </si>
  <si>
    <t>Örtoftaverket</t>
  </si>
  <si>
    <t>Panncentralen vid Skinnskattebergs sågverk</t>
  </si>
  <si>
    <t>Skinnskatteberg</t>
  </si>
  <si>
    <t>Ämthyttans panncentral</t>
  </si>
  <si>
    <t>Lillesjöverket</t>
  </si>
  <si>
    <t>Värmekällan</t>
  </si>
  <si>
    <t>BI-QEM Resins AB</t>
  </si>
  <si>
    <t>Avfallspanna Mora - Utmeland</t>
  </si>
  <si>
    <t>Celanese Production Sweden AB</t>
  </si>
  <si>
    <t>Celanese Emulsions Norden AB</t>
  </si>
  <si>
    <t>Läggesta Panncentral</t>
  </si>
  <si>
    <t>Kubikenborg Aluminium AB</t>
  </si>
  <si>
    <t>C2F6, CF4, CO2</t>
  </si>
  <si>
    <t>Vargön Alloys AB</t>
  </si>
  <si>
    <t>LVC4 Lyviksverket</t>
  </si>
  <si>
    <t>Kristinehed avfallskraftvärmeverk</t>
  </si>
  <si>
    <t>Varaslättens lagerhus ek för</t>
  </si>
  <si>
    <t>Varaslättens lagerhus</t>
  </si>
  <si>
    <t>Kullö panncentral</t>
  </si>
  <si>
    <t>Vaxholm</t>
  </si>
  <si>
    <t>Hetvattencentral Axamo</t>
  </si>
  <si>
    <t>Reservcentral Värmeverket 1</t>
  </si>
  <si>
    <t>Panncentralen Gällivare sjukhus NLL</t>
  </si>
  <si>
    <t>Edsbyn</t>
  </si>
  <si>
    <t>Filbornaverket</t>
  </si>
  <si>
    <t>Bristaverket, Block 2</t>
  </si>
  <si>
    <t>Bomhus Energi AB</t>
  </si>
  <si>
    <t>Bomhus Energi</t>
  </si>
  <si>
    <t>AB Karl Hedins sågverk</t>
  </si>
  <si>
    <t>Krylbo sågverk</t>
  </si>
  <si>
    <t>Värmeverket Hamnen</t>
  </si>
  <si>
    <t>Åsby panncentral</t>
  </si>
  <si>
    <t>SSAB EMEA Finspång</t>
  </si>
  <si>
    <t>Brunflo Åkre</t>
  </si>
  <si>
    <t>Nipan</t>
  </si>
  <si>
    <t>Pinnacle Sweden AB</t>
  </si>
  <si>
    <t>Hetvattenpanna Limhamn</t>
  </si>
  <si>
    <t>Fritsla Panncentral</t>
  </si>
  <si>
    <t>Swedish Hospital Partners AB</t>
  </si>
  <si>
    <t>Reservkraftanläggning för Nya Karolinska i Solna</t>
  </si>
  <si>
    <t>PC STENA</t>
  </si>
  <si>
    <t>Sandkilsverket Åkersberga</t>
  </si>
  <si>
    <t>TC1 &amp; TC2</t>
  </si>
  <si>
    <t>Panncentral F17</t>
  </si>
  <si>
    <t>PC Huven</t>
  </si>
  <si>
    <t>COOP Terminalen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</si>
  <si>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</si>
  <si>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</si>
  <si>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</si>
  <si>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</si>
  <si>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</si>
  <si>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</si>
  <si>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>Arninge fjärrvärmeanläggning</t>
  </si>
  <si>
    <t>Åva fjärrvärmeanläggning</t>
  </si>
  <si>
    <t>PC Bonaren</t>
  </si>
  <si>
    <t>PC Samhall</t>
  </si>
  <si>
    <t>PC Köpmannen</t>
  </si>
  <si>
    <t>PC Verkö</t>
  </si>
  <si>
    <t>HVC Söderala</t>
  </si>
  <si>
    <t>HK Scan AB</t>
  </si>
  <si>
    <t>Förbränninganläggning</t>
  </si>
  <si>
    <t>Bulten</t>
  </si>
  <si>
    <t>Panncentral Lokstallsvägen</t>
  </si>
  <si>
    <t>Arvika Teknik AB</t>
  </si>
  <si>
    <t>Rötgaspannan Arvika avloppsreningsverk</t>
  </si>
  <si>
    <t>Brandmannen Hjo Energi AB</t>
  </si>
  <si>
    <t>Odal Hjo Energi AB</t>
  </si>
  <si>
    <t>HVC Stora Valla</t>
  </si>
  <si>
    <t>Lotta</t>
  </si>
  <si>
    <t>PC Heden Mora</t>
  </si>
  <si>
    <t>Panncentral Stora Sköndal</t>
  </si>
  <si>
    <t>KVV Transtorp</t>
  </si>
  <si>
    <t>KVV Kopparslagaren</t>
  </si>
  <si>
    <t>Panncentral biolja</t>
  </si>
  <si>
    <t>Oxhagen containerpanna</t>
  </si>
  <si>
    <t>PC City</t>
  </si>
  <si>
    <t>Pc 8 Porsödalen</t>
  </si>
  <si>
    <t>Gislaved Energi AB</t>
  </si>
  <si>
    <t>Mossarp PC</t>
  </si>
  <si>
    <t>Gislaved</t>
  </si>
  <si>
    <t>Gisle PC</t>
  </si>
  <si>
    <t>Henja PC</t>
  </si>
  <si>
    <t>MPC Brandstation</t>
  </si>
  <si>
    <t>Anderstorp PC</t>
  </si>
  <si>
    <t>Dalby</t>
  </si>
  <si>
    <t>Sobackens Miljöanläggning</t>
  </si>
  <si>
    <t>Navet</t>
  </si>
  <si>
    <t>Ekenäs Timber AB</t>
  </si>
  <si>
    <t>Överskott/ underskott</t>
  </si>
  <si>
    <t>Kommentar</t>
  </si>
  <si>
    <t>NAP nr</t>
  </si>
  <si>
    <t>Huvudman</t>
  </si>
  <si>
    <t>Utsläppt gas</t>
  </si>
  <si>
    <t>Summa</t>
  </si>
  <si>
    <t>Skillnad utsläpp</t>
  </si>
  <si>
    <t>SUMMA</t>
  </si>
  <si>
    <t>* Siffrorna är preliminära</t>
  </si>
  <si>
    <t>Utfärdade utsläppsrätter 2019</t>
  </si>
  <si>
    <t>Utsläpp 2018 (tusen ton CO2 ekv)</t>
  </si>
  <si>
    <t>Utsläpp 2019 (tusen ton CO2 ekv)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</si>
  <si>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</si>
  <si>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</si>
  <si>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</si>
  <si>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</si>
  <si>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</si>
  <si>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1</t>
  </si>
  <si>
    <t>2</t>
  </si>
  <si>
    <t>3</t>
  </si>
  <si>
    <t>4</t>
  </si>
  <si>
    <t>6</t>
  </si>
  <si>
    <t>10</t>
  </si>
  <si>
    <t>11</t>
  </si>
  <si>
    <t>12</t>
  </si>
  <si>
    <t>15</t>
  </si>
  <si>
    <t>16</t>
  </si>
  <si>
    <t>19</t>
  </si>
  <si>
    <t>20</t>
  </si>
  <si>
    <t>22</t>
  </si>
  <si>
    <t>23</t>
  </si>
  <si>
    <t>24</t>
  </si>
  <si>
    <t>25</t>
  </si>
  <si>
    <t>26</t>
  </si>
  <si>
    <t>27</t>
  </si>
  <si>
    <t>31</t>
  </si>
  <si>
    <t>33</t>
  </si>
  <si>
    <t>34</t>
  </si>
  <si>
    <t>35</t>
  </si>
  <si>
    <t>36</t>
  </si>
  <si>
    <t>38</t>
  </si>
  <si>
    <t>39</t>
  </si>
  <si>
    <t>40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</si>
  <si>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</si>
  <si>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</si>
  <si>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</si>
  <si>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</si>
  <si>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</si>
  <si>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</si>
  <si>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</si>
  <si>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</si>
  <si>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</si>
  <si>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</si>
  <si>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</si>
  <si>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</si>
  <si>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</si>
  <si>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</si>
  <si>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</si>
  <si>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</si>
  <si>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</si>
  <si>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</si>
  <si>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</si>
  <si>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</si>
  <si>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65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</si>
  <si>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</si>
  <si>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</si>
  <si>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</si>
  <si>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</si>
  <si>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</si>
  <si>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</si>
  <si>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</si>
  <si>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</si>
  <si>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</si>
  <si>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</si>
  <si>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</si>
  <si>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</si>
  <si>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</si>
  <si>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</si>
  <si>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</si>
  <si>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</si>
  <si>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85</t>
  </si>
  <si>
    <t>86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</si>
  <si>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</si>
  <si>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</si>
  <si>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</si>
  <si>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</si>
  <si>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</si>
  <si>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</si>
  <si>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</si>
  <si>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</si>
  <si>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</si>
  <si>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</si>
  <si>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</si>
  <si>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</si>
  <si>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</si>
  <si>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</si>
  <si>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</si>
  <si>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</si>
  <si>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106</t>
  </si>
  <si>
    <t>107</t>
  </si>
  <si>
    <t>110</t>
  </si>
  <si>
    <t>112</t>
  </si>
  <si>
    <t>113</t>
  </si>
  <si>
    <t>114</t>
  </si>
  <si>
    <t>115</t>
  </si>
  <si>
    <t>117</t>
  </si>
  <si>
    <t>120</t>
  </si>
  <si>
    <t>121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</si>
  <si>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</si>
  <si>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</si>
  <si>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</si>
  <si>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</si>
  <si>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</si>
  <si>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</si>
  <si>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</si>
  <si>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</si>
  <si>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</si>
  <si>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</si>
  <si>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</si>
  <si>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</si>
  <si>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</si>
  <si>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</si>
  <si>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</si>
  <si>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</si>
  <si>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</si>
  <si>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</si>
  <si>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</si>
  <si>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</si>
  <si>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</si>
  <si>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</si>
  <si>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</si>
  <si>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</si>
  <si>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</si>
  <si>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</si>
  <si>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</si>
  <si>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</si>
  <si>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</si>
  <si>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</si>
  <si>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</si>
  <si>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</si>
  <si>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157</t>
  </si>
  <si>
    <t>158</t>
  </si>
  <si>
    <t>159</t>
  </si>
  <si>
    <t>160</t>
  </si>
  <si>
    <t>161</t>
  </si>
  <si>
    <t>165</t>
  </si>
  <si>
    <t>166</t>
  </si>
  <si>
    <t>168</t>
  </si>
  <si>
    <t>169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</si>
  <si>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</si>
  <si>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</si>
  <si>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</si>
  <si>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</si>
  <si>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</si>
  <si>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</si>
  <si>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</si>
  <si>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</si>
  <si>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</si>
  <si>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181</t>
  </si>
  <si>
    <t>182</t>
  </si>
  <si>
    <t>186</t>
  </si>
  <si>
    <t>187</t>
  </si>
  <si>
    <t>188</t>
  </si>
  <si>
    <t>189</t>
  </si>
  <si>
    <t>190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</si>
  <si>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</si>
  <si>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</si>
  <si>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</si>
  <si>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</si>
  <si>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</si>
  <si>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</si>
  <si>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</si>
  <si>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</si>
  <si>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</si>
  <si>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</si>
  <si>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</si>
  <si>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</si>
  <si>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</si>
  <si>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</si>
  <si>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</si>
  <si>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</si>
  <si>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</si>
  <si>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</si>
  <si>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</si>
  <si>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</si>
  <si>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</si>
  <si>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</si>
  <si>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</si>
  <si>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</si>
  <si>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218</t>
  </si>
  <si>
    <t>219</t>
  </si>
  <si>
    <t>220</t>
  </si>
  <si>
    <t>221</t>
  </si>
  <si>
    <t>223</t>
  </si>
  <si>
    <t>224</t>
  </si>
  <si>
    <t>225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</si>
  <si>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</si>
  <si>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</si>
  <si>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</si>
  <si>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</si>
  <si>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</si>
  <si>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</si>
  <si>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</si>
  <si>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</si>
  <si>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</si>
  <si>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</si>
  <si>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</si>
  <si>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</si>
  <si>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</si>
  <si>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</si>
  <si>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</si>
  <si>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</si>
  <si>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</si>
  <si>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</si>
  <si>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</si>
  <si>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</si>
  <si>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</si>
  <si>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</si>
  <si>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</si>
  <si>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</si>
  <si>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</si>
  <si>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</si>
  <si>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</si>
  <si>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</si>
  <si>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</si>
  <si>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</si>
  <si>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258</t>
  </si>
  <si>
    <t>259</t>
  </si>
  <si>
    <t>260</t>
  </si>
  <si>
    <t>261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</si>
  <si>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</si>
  <si>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</si>
  <si>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</si>
  <si>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</si>
  <si>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</si>
  <si>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</si>
  <si>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</si>
  <si>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</si>
  <si>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</si>
  <si>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</si>
  <si>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</si>
  <si>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</si>
  <si>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</si>
  <si>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</si>
  <si>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</si>
  <si>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</si>
  <si>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</si>
  <si>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</si>
  <si>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</si>
  <si>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</si>
  <si>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</si>
  <si>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</si>
  <si>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</si>
  <si>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</si>
  <si>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</si>
  <si>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</si>
  <si>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</si>
  <si>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</si>
  <si>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</si>
  <si>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295</t>
  </si>
  <si>
    <t>296</t>
  </si>
  <si>
    <t>297</t>
  </si>
  <si>
    <t>298</t>
  </si>
  <si>
    <t>300</t>
  </si>
  <si>
    <t>302</t>
  </si>
  <si>
    <t>303</t>
  </si>
  <si>
    <t>304</t>
  </si>
  <si>
    <t>305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</si>
  <si>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</si>
  <si>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</si>
  <si>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</si>
  <si>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</si>
  <si>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</si>
  <si>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</si>
  <si>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</si>
  <si>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</si>
  <si>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</si>
  <si>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</si>
  <si>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</si>
  <si>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</si>
  <si>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</si>
  <si>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</si>
  <si>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</si>
  <si>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</si>
  <si>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</si>
  <si>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</si>
  <si>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</si>
  <si>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</si>
  <si>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</si>
  <si>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</si>
  <si>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</si>
  <si>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</si>
  <si>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</si>
  <si>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</si>
  <si>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</si>
  <si>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</si>
  <si>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</si>
  <si>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</si>
  <si>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</si>
  <si>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</si>
  <si>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</si>
  <si>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344</t>
  </si>
  <si>
    <t>345</t>
  </si>
  <si>
    <t>347</t>
  </si>
  <si>
    <t>350</t>
  </si>
  <si>
    <t>351</t>
  </si>
  <si>
    <t>352</t>
  </si>
  <si>
    <t>353</t>
  </si>
  <si>
    <t>356</t>
  </si>
  <si>
    <t>357</t>
  </si>
  <si>
    <t>358</t>
  </si>
  <si>
    <t>361</t>
  </si>
  <si>
    <t>362</t>
  </si>
  <si>
    <t>365</t>
  </si>
  <si>
    <t>366</t>
  </si>
  <si>
    <t>367</t>
  </si>
  <si>
    <t>368</t>
  </si>
  <si>
    <t>369</t>
  </si>
  <si>
    <t>370</t>
  </si>
  <si>
    <t>371</t>
  </si>
  <si>
    <t>373</t>
  </si>
  <si>
    <t>374</t>
  </si>
  <si>
    <t>375</t>
  </si>
  <si>
    <t>376</t>
  </si>
  <si>
    <t>379</t>
  </si>
  <si>
    <t>380</t>
  </si>
  <si>
    <t>381</t>
  </si>
  <si>
    <t>382</t>
  </si>
  <si>
    <t>383</t>
  </si>
  <si>
    <t>384</t>
  </si>
  <si>
    <t>386</t>
  </si>
  <si>
    <t>387</t>
  </si>
  <si>
    <t>388</t>
  </si>
  <si>
    <t>389</t>
  </si>
  <si>
    <t>392</t>
  </si>
  <si>
    <t>393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</si>
  <si>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</si>
  <si>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</si>
  <si>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</si>
  <si>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</si>
  <si>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</si>
  <si>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</si>
  <si>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</si>
  <si>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</si>
  <si>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</si>
  <si>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</si>
  <si>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</si>
  <si>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</si>
  <si>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</si>
  <si>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</si>
  <si>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</si>
  <si>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</si>
  <si>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</si>
  <si>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</si>
  <si>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</si>
  <si>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</si>
  <si>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</si>
  <si>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</si>
  <si>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</si>
  <si>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</si>
  <si>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</si>
  <si>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</si>
  <si>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</si>
  <si>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</si>
  <si>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</si>
  <si>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428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</si>
  <si>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</si>
  <si>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</si>
  <si>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</si>
  <si>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</si>
  <si>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</si>
  <si>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</si>
  <si>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</si>
  <si>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</si>
  <si>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</si>
  <si>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</si>
  <si>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</si>
  <si>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</si>
  <si>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</si>
  <si>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</si>
  <si>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</si>
  <si>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446</t>
  </si>
  <si>
    <t>447</t>
  </si>
  <si>
    <t>448</t>
  </si>
  <si>
    <t>449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</si>
  <si>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</si>
  <si>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</si>
  <si>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</si>
  <si>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</si>
  <si>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</si>
  <si>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</si>
  <si>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</si>
  <si>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</si>
  <si>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</si>
  <si>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</si>
  <si>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</si>
  <si>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</si>
  <si>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</si>
  <si>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</si>
  <si>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467</t>
  </si>
  <si>
    <t>468</t>
  </si>
  <si>
    <t>469</t>
  </si>
  <si>
    <t>470</t>
  </si>
  <si>
    <t>471</t>
  </si>
  <si>
    <t>472</t>
  </si>
  <si>
    <t>474</t>
  </si>
  <si>
    <t>475</t>
  </si>
  <si>
    <t>476</t>
  </si>
  <si>
    <t>477</t>
  </si>
  <si>
    <t>478</t>
  </si>
  <si>
    <t>479</t>
  </si>
  <si>
    <t>480</t>
  </si>
  <si>
    <t>482</t>
  </si>
  <si>
    <t>483</t>
  </si>
  <si>
    <t>484</t>
  </si>
  <si>
    <t>485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</si>
  <si>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</si>
  <si>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</si>
  <si>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</si>
  <si>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</si>
  <si>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</si>
  <si>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</si>
  <si>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</si>
  <si>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</si>
  <si>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</si>
  <si>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</si>
  <si>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</si>
  <si>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</si>
  <si>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</si>
  <si>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</si>
  <si>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502</t>
  </si>
  <si>
    <t>503</t>
  </si>
  <si>
    <t>504</t>
  </si>
  <si>
    <t>505</t>
  </si>
  <si>
    <t>507</t>
  </si>
  <si>
    <t>508</t>
  </si>
  <si>
    <t>509</t>
  </si>
  <si>
    <t>511</t>
  </si>
  <si>
    <t>512</t>
  </si>
  <si>
    <t>515</t>
  </si>
  <si>
    <t>516</t>
  </si>
  <si>
    <t>517</t>
  </si>
  <si>
    <t>519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</si>
  <si>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</si>
  <si>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</si>
  <si>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</si>
  <si>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</si>
  <si>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</si>
  <si>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</si>
  <si>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</si>
  <si>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</si>
  <si>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</si>
  <si>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</si>
  <si>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534</t>
  </si>
  <si>
    <t>535</t>
  </si>
  <si>
    <t>537</t>
  </si>
  <si>
    <t>541</t>
  </si>
  <si>
    <t>543</t>
  </si>
  <si>
    <t>547</t>
  </si>
  <si>
    <t>548</t>
  </si>
  <si>
    <t>549</t>
  </si>
  <si>
    <t>550</t>
  </si>
  <si>
    <t>552</t>
  </si>
  <si>
    <t>554</t>
  </si>
  <si>
    <t>558</t>
  </si>
  <si>
    <t>559</t>
  </si>
  <si>
    <t>561</t>
  </si>
  <si>
    <t>564</t>
  </si>
  <si>
    <t>565</t>
  </si>
  <si>
    <t>567</t>
  </si>
  <si>
    <t>568</t>
  </si>
  <si>
    <t>569</t>
  </si>
  <si>
    <t>570</t>
  </si>
  <si>
    <t>572</t>
  </si>
  <si>
    <t>574</t>
  </si>
  <si>
    <t>576</t>
  </si>
  <si>
    <t>578</t>
  </si>
  <si>
    <t>579</t>
  </si>
  <si>
    <t>580</t>
  </si>
  <si>
    <t>581</t>
  </si>
  <si>
    <t>583</t>
  </si>
  <si>
    <t>588</t>
  </si>
  <si>
    <t>589</t>
  </si>
  <si>
    <t>590</t>
  </si>
  <si>
    <t>592</t>
  </si>
  <si>
    <t>594</t>
  </si>
  <si>
    <t>595</t>
  </si>
  <si>
    <t>598</t>
  </si>
  <si>
    <t>601</t>
  </si>
  <si>
    <t>602</t>
  </si>
  <si>
    <t>603</t>
  </si>
  <si>
    <t>604</t>
  </si>
  <si>
    <t>612</t>
  </si>
  <si>
    <t>613</t>
  </si>
  <si>
    <t>614</t>
  </si>
  <si>
    <t>615</t>
  </si>
  <si>
    <t>616</t>
  </si>
  <si>
    <t>618</t>
  </si>
  <si>
    <t>620</t>
  </si>
  <si>
    <t>623</t>
  </si>
  <si>
    <t>624</t>
  </si>
  <si>
    <t>625</t>
  </si>
  <si>
    <t>627</t>
  </si>
  <si>
    <t>628</t>
  </si>
  <si>
    <t>629</t>
  </si>
  <si>
    <t>630</t>
  </si>
  <si>
    <t>631</t>
  </si>
  <si>
    <t>632</t>
  </si>
  <si>
    <t>633</t>
  </si>
  <si>
    <t>634</t>
  </si>
  <si>
    <t>636</t>
  </si>
  <si>
    <t>639</t>
  </si>
  <si>
    <t>641</t>
  </si>
  <si>
    <t>642</t>
  </si>
  <si>
    <t>644</t>
  </si>
  <si>
    <t>645</t>
  </si>
  <si>
    <t>646</t>
  </si>
  <si>
    <t>647</t>
  </si>
  <si>
    <t>648</t>
  </si>
  <si>
    <t>650</t>
  </si>
  <si>
    <t>652</t>
  </si>
  <si>
    <t>653</t>
  </si>
  <si>
    <t>655</t>
  </si>
  <si>
    <t>659</t>
  </si>
  <si>
    <t>660</t>
  </si>
  <si>
    <t>661</t>
  </si>
  <si>
    <t>662</t>
  </si>
  <si>
    <t>663</t>
  </si>
  <si>
    <t>664</t>
  </si>
  <si>
    <t>665</t>
  </si>
  <si>
    <t>668</t>
  </si>
  <si>
    <t>671</t>
  </si>
  <si>
    <t>672</t>
  </si>
  <si>
    <t>673</t>
  </si>
  <si>
    <t>674</t>
  </si>
  <si>
    <t>675</t>
  </si>
  <si>
    <t>676</t>
  </si>
  <si>
    <t>677</t>
  </si>
  <si>
    <t>679</t>
  </si>
  <si>
    <t>680</t>
  </si>
  <si>
    <t>681</t>
  </si>
  <si>
    <t>683</t>
  </si>
  <si>
    <t>684</t>
  </si>
  <si>
    <t>685</t>
  </si>
  <si>
    <t>686</t>
  </si>
  <si>
    <t>687</t>
  </si>
  <si>
    <t>688</t>
  </si>
  <si>
    <t>689</t>
  </si>
  <si>
    <t>697</t>
  </si>
  <si>
    <t>700</t>
  </si>
  <si>
    <t>701</t>
  </si>
  <si>
    <t>703</t>
  </si>
  <si>
    <t>704</t>
  </si>
  <si>
    <t>705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</si>
  <si>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</si>
  <si>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</si>
  <si>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</si>
  <si>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</si>
  <si>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</si>
  <si>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</si>
  <si>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</si>
  <si>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</si>
  <si>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</si>
  <si>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</si>
  <si>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719</t>
  </si>
  <si>
    <t>720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</si>
  <si>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</si>
  <si>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</si>
  <si>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</si>
  <si>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</si>
  <si>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</si>
  <si>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</si>
  <si>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</si>
  <si>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</si>
  <si>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</si>
  <si>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</si>
  <si>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</si>
  <si>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</si>
  <si>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736</t>
  </si>
  <si>
    <t>744</t>
  </si>
  <si>
    <t>745</t>
  </si>
  <si>
    <t>750</t>
  </si>
  <si>
    <t>751</t>
  </si>
  <si>
    <t>752</t>
  </si>
  <si>
    <t>754</t>
  </si>
  <si>
    <t>755</t>
  </si>
  <si>
    <t>756</t>
  </si>
  <si>
    <t>757</t>
  </si>
  <si>
    <t>758</t>
  </si>
  <si>
    <t>759</t>
  </si>
  <si>
    <t>761</t>
  </si>
  <si>
    <t>768</t>
  </si>
  <si>
    <t>769</t>
  </si>
  <si>
    <t>770</t>
  </si>
  <si>
    <t>771</t>
  </si>
  <si>
    <t>772</t>
  </si>
  <si>
    <t>773</t>
  </si>
  <si>
    <t>775</t>
  </si>
  <si>
    <t>776</t>
  </si>
  <si>
    <t>777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</si>
  <si>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</si>
  <si>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</si>
  <si>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</si>
  <si>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</si>
  <si>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</si>
  <si>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</si>
  <si>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</si>
  <si>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</si>
  <si>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</si>
  <si>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</si>
  <si>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</si>
  <si>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</si>
  <si>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</si>
  <si>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793</t>
  </si>
  <si>
    <t>795</t>
  </si>
  <si>
    <t>797</t>
  </si>
  <si>
    <t>798</t>
  </si>
  <si>
    <t>812</t>
  </si>
  <si>
    <t>815</t>
  </si>
  <si>
    <t>819</t>
  </si>
  <si>
    <t>820</t>
  </si>
  <si>
    <t>823</t>
  </si>
  <si>
    <t>824</t>
  </si>
  <si>
    <t>826</t>
  </si>
  <si>
    <t>829</t>
  </si>
  <si>
    <t>830</t>
  </si>
  <si>
    <t>831</t>
  </si>
  <si>
    <t>832</t>
  </si>
  <si>
    <t>833</t>
  </si>
  <si>
    <t>835</t>
  </si>
  <si>
    <t>836</t>
  </si>
  <si>
    <t>838</t>
  </si>
  <si>
    <t>839</t>
  </si>
  <si>
    <t>840</t>
  </si>
  <si>
    <t>842</t>
  </si>
  <si>
    <t>844</t>
  </si>
  <si>
    <t>845</t>
  </si>
  <si>
    <t>846</t>
  </si>
  <si>
    <t>847</t>
  </si>
  <si>
    <t>848</t>
  </si>
  <si>
    <t>849</t>
  </si>
  <si>
    <t>850</t>
  </si>
  <si>
    <t>851</t>
  </si>
  <si>
    <t>854</t>
  </si>
  <si>
    <t>855</t>
  </si>
  <si>
    <t>856</t>
  </si>
  <si>
    <t>857</t>
  </si>
  <si>
    <t>858</t>
  </si>
  <si>
    <t>859</t>
  </si>
  <si>
    <t>860</t>
  </si>
  <si>
    <t>201625</t>
  </si>
  <si>
    <t>201843</t>
  </si>
  <si>
    <t>202297</t>
  </si>
  <si>
    <t>202298</t>
  </si>
  <si>
    <t>202299</t>
  </si>
  <si>
    <t>202713</t>
  </si>
  <si>
    <t>202805</t>
  </si>
  <si>
    <t>202809</t>
  </si>
  <si>
    <t>202835</t>
  </si>
  <si>
    <t>202845</t>
  </si>
  <si>
    <t>203005</t>
  </si>
  <si>
    <t>203007</t>
  </si>
  <si>
    <t>203014</t>
  </si>
  <si>
    <t>203188</t>
  </si>
  <si>
    <t>203201</t>
  </si>
  <si>
    <t>203399</t>
  </si>
  <si>
    <t>203743</t>
  </si>
  <si>
    <t>203763</t>
  </si>
  <si>
    <t>203917</t>
  </si>
  <si>
    <t>204052</t>
  </si>
  <si>
    <t>204053</t>
  </si>
  <si>
    <t>204256</t>
  </si>
  <si>
    <t>204726</t>
  </si>
  <si>
    <t>204841</t>
  </si>
  <si>
    <t>204842</t>
  </si>
  <si>
    <t>204881</t>
  </si>
  <si>
    <t>204948</t>
  </si>
  <si>
    <t>205002</t>
  </si>
  <si>
    <t>205175</t>
  </si>
  <si>
    <t>205193</t>
  </si>
  <si>
    <t>205221</t>
  </si>
  <si>
    <t>205316</t>
  </si>
  <si>
    <t>205634</t>
  </si>
  <si>
    <t>205651</t>
  </si>
  <si>
    <t>205652</t>
  </si>
  <si>
    <t>205665</t>
  </si>
  <si>
    <t>205685</t>
  </si>
  <si>
    <t>205791</t>
  </si>
  <si>
    <t>205800</t>
  </si>
  <si>
    <t>205805</t>
  </si>
  <si>
    <t>205808</t>
  </si>
  <si>
    <t>205887</t>
  </si>
  <si>
    <t>205903</t>
  </si>
  <si>
    <t>205906</t>
  </si>
  <si>
    <t>206002</t>
  </si>
  <si>
    <t>206045</t>
  </si>
  <si>
    <t>206082</t>
  </si>
  <si>
    <t>206192</t>
  </si>
  <si>
    <t>206197</t>
  </si>
  <si>
    <t>206229</t>
  </si>
  <si>
    <t>206230</t>
  </si>
  <si>
    <t>206541</t>
  </si>
  <si>
    <t>206883</t>
  </si>
  <si>
    <t>206924</t>
  </si>
  <si>
    <t>206945</t>
  </si>
  <si>
    <t>206966</t>
  </si>
  <si>
    <t>207004</t>
  </si>
  <si>
    <t>207022</t>
  </si>
  <si>
    <t>207362</t>
  </si>
  <si>
    <t>207488</t>
  </si>
  <si>
    <t>207522</t>
  </si>
  <si>
    <t>207555</t>
  </si>
  <si>
    <t>207649</t>
  </si>
  <si>
    <t>207651</t>
  </si>
  <si>
    <t>207654</t>
  </si>
  <si>
    <t>207662</t>
  </si>
  <si>
    <t>207663</t>
  </si>
  <si>
    <t>207666</t>
  </si>
  <si>
    <t>207667</t>
  </si>
  <si>
    <t>207668</t>
  </si>
  <si>
    <t>207673</t>
  </si>
  <si>
    <t>207698</t>
  </si>
  <si>
    <t>207747</t>
  </si>
  <si>
    <t>208282</t>
  </si>
  <si>
    <t>208482</t>
  </si>
  <si>
    <t>208543</t>
  </si>
  <si>
    <t>208763</t>
  </si>
  <si>
    <t>208764</t>
  </si>
  <si>
    <t>208832</t>
  </si>
  <si>
    <t>208942</t>
  </si>
  <si>
    <t>209062</t>
  </si>
  <si>
    <t>209072</t>
  </si>
  <si>
    <t>209074</t>
  </si>
  <si>
    <t>209722</t>
  </si>
  <si>
    <t>209930</t>
  </si>
  <si>
    <t>209970</t>
  </si>
  <si>
    <t>210139</t>
  </si>
  <si>
    <t>210477</t>
  </si>
  <si>
    <t>210528</t>
  </si>
  <si>
    <t>210529</t>
  </si>
  <si>
    <t>210530</t>
  </si>
  <si>
    <t>210538</t>
  </si>
  <si>
    <t>210543</t>
  </si>
  <si>
    <t>210587</t>
  </si>
  <si>
    <t>210594</t>
  </si>
  <si>
    <t>210595</t>
  </si>
  <si>
    <t>210604</t>
  </si>
  <si>
    <t>210611</t>
  </si>
  <si>
    <t>210698</t>
  </si>
  <si>
    <t>211058</t>
  </si>
  <si>
    <t>211078</t>
  </si>
  <si>
    <t>211079</t>
  </si>
  <si>
    <t>211080</t>
  </si>
  <si>
    <t>211081</t>
  </si>
  <si>
    <t>211082</t>
  </si>
  <si>
    <t>211083</t>
  </si>
  <si>
    <t>211378</t>
  </si>
  <si>
    <t>Nevel AB</t>
  </si>
  <si>
    <t>Biond Heat Production AB</t>
  </si>
  <si>
    <t>Nouryon Pulp and Performance Chemicals AB</t>
  </si>
  <si>
    <t>Höganäs Borgestad AB</t>
  </si>
  <si>
    <t>SCA Obbola AB</t>
  </si>
  <si>
    <t>Ahlstrom-Munksjö AB</t>
  </si>
  <si>
    <t>Stora Enso AB</t>
  </si>
  <si>
    <t>Björneborg Steel AB</t>
  </si>
  <si>
    <t>SCA Energy AB</t>
  </si>
  <si>
    <t>Heden reservcentral</t>
  </si>
  <si>
    <t>Nybro Värmecentral</t>
  </si>
  <si>
    <t>Kramfors, HVC Brunne</t>
  </si>
  <si>
    <t>Riskullaverket</t>
  </si>
  <si>
    <t>Svenljunga fjärrvärmeverk</t>
  </si>
  <si>
    <t>HVC3 Tornby</t>
  </si>
  <si>
    <t>Hultsfred, Värmeverk</t>
  </si>
  <si>
    <t>Tibro, Baggeboverket</t>
  </si>
  <si>
    <t>Nouryon Functional Chemicals AB</t>
  </si>
  <si>
    <t>AAK Sweden AB</t>
  </si>
  <si>
    <t>SCA Obbola</t>
  </si>
  <si>
    <t>Stora Enso Paper AB Hylte Mill</t>
  </si>
  <si>
    <t>Bjuv, Gunnarstorpsvägen</t>
  </si>
  <si>
    <t>Kraftvärmeverket Gjutaren</t>
  </si>
  <si>
    <t>Tibro, Järnvägsgatan</t>
  </si>
  <si>
    <t>Panna 11</t>
  </si>
  <si>
    <t>Bjuv, Höganäs Bjuf</t>
  </si>
  <si>
    <t>Fristad HVC</t>
  </si>
  <si>
    <t>Orrekullens Panncentral</t>
  </si>
  <si>
    <t>Högbytorp CHP</t>
  </si>
  <si>
    <t>VC3</t>
  </si>
  <si>
    <t>PC Industrivägen</t>
  </si>
  <si>
    <t>PC Manhem</t>
  </si>
  <si>
    <t>PC Sävast</t>
  </si>
  <si>
    <t>PC P5</t>
  </si>
  <si>
    <t>PC Bodensågen</t>
  </si>
  <si>
    <t>PC Bränslan</t>
  </si>
  <si>
    <t>Panncentral Badhuset</t>
  </si>
  <si>
    <t>Ekenäs Timber</t>
  </si>
  <si>
    <t>2019*</t>
  </si>
  <si>
    <t>Totala Utsläpp (ton CO2 ekv)</t>
  </si>
  <si>
    <t>Utfärdade utsläppsrätter*</t>
  </si>
  <si>
    <t xml:space="preserve">Statistik utsläpp och utfärdade fria utsläppsrätter för 2019 års utsläpp inom EU ETS </t>
  </si>
  <si>
    <t>*Preliminärt utsläpp</t>
  </si>
  <si>
    <t>Observera att det angivna utsläppet är preliminärt (2020-04-01)</t>
  </si>
  <si>
    <t>Utsläpp 2018 (ton CO2ekv)</t>
  </si>
  <si>
    <t xml:space="preserve">Statistik EU ETS utsläpp 2018 och 2019 samt utfärdade fria utsläppsrätter för 2019 per bransch </t>
  </si>
  <si>
    <t>Utsläpp 2019* (ton CO2 ekv)</t>
  </si>
  <si>
    <t>2019 överskott/ underskott (utfärdade utsläppsrätter jmf utsläpp)</t>
  </si>
  <si>
    <t>Procentuell del av EU ETS i Sverige 2019</t>
  </si>
  <si>
    <t>* Utsläppet är preliminärt 2020-04-01</t>
  </si>
  <si>
    <t>Procentuell förändring</t>
  </si>
  <si>
    <t>Skillnad procent</t>
  </si>
  <si>
    <t>Utsläpp 2019 (ton CO2 ekv)</t>
  </si>
  <si>
    <t>Skillnad i procent mellan 2013 och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</si>
</sst>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363636"/>
      <name val="Arial"/>
      <family val="2"/>
    </font>
    <font>
      <sz val="10"/>
      <color rgb="FF363636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3" fillId="0" borderId="5" xfId="0" applyNumberFormat="1" applyFont="1" applyBorder="1"/>
    <xf numFmtId="0" fontId="3" fillId="5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1" xfId="1" applyNumberFormat="1" applyFont="1" applyBorder="1"/>
    <xf numFmtId="0" fontId="0" fillId="0" borderId="7" xfId="0" applyBorder="1" applyAlignment="1">
      <alignment wrapText="1"/>
    </xf>
    <xf numFmtId="3" fontId="0" fillId="0" borderId="7" xfId="1" applyNumberFormat="1" applyFont="1" applyBorder="1"/>
    <xf numFmtId="0" fontId="3" fillId="0" borderId="4" xfId="0" applyFont="1" applyBorder="1" applyAlignment="1">
      <alignment wrapText="1"/>
    </xf>
    <xf numFmtId="3" fontId="3" fillId="0" borderId="5" xfId="1" applyNumberFormat="1" applyFont="1" applyBorder="1"/>
    <xf numFmtId="3" fontId="3" fillId="0" borderId="6" xfId="1" applyNumberFormat="1" applyFont="1" applyBorder="1"/>
    <xf numFmtId="0" fontId="7" fillId="0" borderId="0" xfId="0" applyFont="1"/>
    <xf numFmtId="9" fontId="0" fillId="0" borderId="1" xfId="1" applyFont="1" applyBorder="1"/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/>
    </xf>
    <xf numFmtId="3" fontId="3" fillId="0" borderId="8" xfId="0" applyNumberFormat="1" applyFont="1" applyBorder="1"/>
    <xf numFmtId="3" fontId="3" fillId="0" borderId="9" xfId="0" applyNumberFormat="1" applyFont="1" applyBorder="1"/>
    <xf numFmtId="0" fontId="0" fillId="0" borderId="1" xfId="0" applyNumberFormat="1" applyBorder="1"/>
    <xf numFmtId="0" fontId="3" fillId="5" borderId="1" xfId="0" applyFont="1" applyFill="1" applyBorder="1" applyAlignment="1">
      <alignment horizontal="right" vertical="center" wrapText="1"/>
    </xf>
    <xf numFmtId="9" fontId="3" fillId="0" borderId="5" xfId="1" applyFont="1" applyBorder="1"/>
    <xf numFmtId="9" fontId="0" fillId="0" borderId="0" xfId="0" applyNumberFormat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Procentuell del av EU ETS i Sverige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per bransch'!$H$3</c:f>
              <c:strCache>
                <c:ptCount val="1"/>
                <c:pt idx="0">
                  <c:v>Procentuell del av EU ETS i Sverige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'2019 per bransch'!$H$4:$H$12</c:f>
              <c:numCache>
                <c:formatCode>0%</c:formatCode>
                <c:ptCount val="9"/>
                <c:pt idx="0">
                  <c:v>0.32855157971966231</c:v>
                </c:pt>
                <c:pt idx="1">
                  <c:v>0.21014901220474166</c:v>
                </c:pt>
                <c:pt idx="2">
                  <c:v>0.14767089086244969</c:v>
                </c:pt>
                <c:pt idx="3">
                  <c:v>0.12153119891927755</c:v>
                </c:pt>
                <c:pt idx="4">
                  <c:v>6.5555344060754514E-2</c:v>
                </c:pt>
                <c:pt idx="5">
                  <c:v>4.4011322270290677E-2</c:v>
                </c:pt>
                <c:pt idx="6">
                  <c:v>3.7095389003133375E-2</c:v>
                </c:pt>
                <c:pt idx="7">
                  <c:v>3.9083706499128693E-2</c:v>
                </c:pt>
                <c:pt idx="8">
                  <c:v>6.3515564605615199E-3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D0F-B9D4-183F5060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953952"/>
        <c:axId val="733951984"/>
      </c:barChart>
      <c:catAx>
        <c:axId val="7339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1984"/>
        <c:crosses val="autoZero"/>
        <c:auto val="1"/>
        <c:lblAlgn val="ctr"/>
        <c:lblOffset val="100"/>
        <c:noMultiLvlLbl val="0"/>
      </c:catAx>
      <c:valAx>
        <c:axId val="7339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Handelsperiod 3</a:t>
            </a:r>
            <a:br>
              <a:rPr lang="sv-SE"/>
            </a:br>
            <a:r>
              <a:rPr lang="sv-SE"/>
              <a:t>EU ETS Sverige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'2013-2019'!$A$4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'2013-2019'!$B$3:$H$3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2019*</c:v>
                </c:pt>
              </c:strCache>
            </c:strRef>
          </c:cat>
          <c:val>
            <c:numRef>
              <c:f>'2013-2019'!$B$4:$H$4</c:f>
              <c:numCache>
                <c:formatCode>General</c:formatCode>
                <c:ptCount val="7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19736083</c:v>
                </c:pt>
                <c:pt idx="4">
                  <c:v>19647724</c:v>
                </c:pt>
                <c:pt idx="5">
                  <c:v>19856220</c:v>
                </c:pt>
                <c:pt idx="6">
                  <c:v>18771147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E-48D4-9022-386E0F770D5D}"/>
            </c:ext>
          </c:extLst>
        </c:ser>
        <c:ser>
          <c:idx val="1"/>
          <c:order val="1"/>
          <c:tx>
            <c:strRef>
              <c:f>'2013-2019'!$A$5</c:f>
              <c:strCache>
                <c:ptCount val="1"/>
                <c:pt idx="0">
                  <c:v>Utfärdade utsläppsrätter*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'2013-2019'!$B$3:$H$3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2019*</c:v>
                </c:pt>
              </c:strCache>
            </c:strRef>
          </c:cat>
          <c:val>
            <c:numRef>
              <c:f>'2013-2019'!$B$5:$H$5</c:f>
              <c:numCache>
                <c:formatCode>General</c:formatCode>
                <c:ptCount val="7"/>
                <c:pt idx="0">
                  <c:v>29161635</c:v>
                </c:pt>
                <c:pt idx="1">
                  <c:v>27569754</c:v>
                </c:pt>
                <c:pt idx="2">
                  <c:v>25600727</c:v>
                </c:pt>
                <c:pt idx="3">
                  <c:v>24285538</c:v>
                </c:pt>
                <c:pt idx="4">
                  <c:v>23160623</c:v>
                </c:pt>
                <c:pt idx="5">
                  <c:v>21723662</c:v>
                </c:pt>
                <c:pt idx="6">
                  <c:v>20554349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83328"/>
        <c:axId val="522183656"/>
      </c:lineChart>
      <c:catAx>
        <c:axId val="5221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656"/>
        <c:crosses val="autoZero"/>
        <c:auto val="1"/>
        <c:lblAlgn val="ctr"/>
        <c:lblOffset val="100"/>
        <c:noMultiLvlLbl val="0"/>
      </c:catAx>
      <c:valAx>
        <c:axId val="5221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title pos="t" align="ctr" overlay="0">
      <cx:tx>
        <cx:txData>
          <cx:v>Skillnad i procent mellan 2013 och 2019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Skillnad i procent mellan 2013 och 2019</a:t>
          </a:r>
        </a:p>
      </cx:txPr>
    </cx:title>
    <cx:plotArea>
      <cx:plotAreaRegion>
        <cx:series layoutId="regionMap" uniqueId="{D1A458A2-38A5-4CC6-9250-2D1504AB517A}">
          <cx:tx>
            <cx:txData>
              <cx:f>_xlchart.v5.2</cx:f>
              <cx:v>Skillnad i procent mellan 2013 och 2019</cx:v>
            </cx:txData>
          </cx:tx>
          <cx:dataId val="0"/>
          <cx:layoutPr>
            <cx:geography cultureLanguage="sv-SE" cultureRegion="SE" attribution="Funktionalitet från Bing">
              <cx:geoCache provider="{E9337A44-BEBE-4D9F-B70C-5C5E7DAFC167}">
                <cx:binary>1Hxbctw4tu1UKvx9qSLxRkfX+SCZL6Uy9ZYfPwxZUpEgSIIkwOdAzgj6TqEnUBO7O1NllyW7u6s6
qiKuf+hMgqRALOy1115A+u8P498eiqf79oexLCr7t4fxpzeZc/XffvzRPmRP5b09KdVDa6z52Z08
mPJH8/PP6uHpx8f2flBV+iPyA/LjQ3bfuqfxzf/8HZ6WPpkz83DvlKkuu6d2unqyXeHsv2n7ZtMP
94+lqmJlXaseXPDTm7tf/tGWxX31aH8ofvlH9eaHp8opN91M9dNPb15c/OaHH18/8qs//0MBPXTd
I9xL5QnnmFMSBFJw7BP+5ofCVOmvzQE+CSgSPsGcMEkEIp/+9P6+hNs/9+vT6W/16Nif+8fH9sla
eLPjvy9uffECL1oeTFe5wzCmMKI/vbnun1qVPr35QVkTPTdF5vAa14vje//4EoL/+furEzASr858
gdLrYftPTV+BFBZPGqbF058NETtBAjOKEZUIwCKAwZcQ0ZNASMQCghlhiPjoExbPEP3uXn0bple3
v4LqVet3BVd8X9y31f2fHVHMP5FUSs4CyZCQPsMv4SInmHAmMLRQSgPOXsL1u3v1bbhe3f4Krlet
3xVc29ZU5uNTm/7ZgFF2wiUJOAkkwZhKLF4DRnlAGaMi4Ij5/BUF/oF+fRuyrx7wCrSv2r8r2Fa/
/KMvnj6aPx83FpwQIgTkLsQRYb58xYsH2pSYEowIJr54RYu/9etT/P3+1PXlva/A+rLp+8LJuL9E
X/ATIjijkgAQhHL/FRuKExr4AGJAgDOfMXyWNs/Ja/Xcq/8Cok83vsbn0/nvCpztfVGCSv2TpR8/
QZB/BEVcYOTj4BU07MSnoCxoQALmAwFC85fQ/M4+/QvO+/KFXkH04sHfFUzr++IviSF2IhnxA8k5
PcgGRF8mKHQi8AGigCAhMPaDl0D97l59G6pXt78C61XrdwXX6S//rPQv/6xBs//pmoKfUEBCIgJV
FZdIviqryAnxIeooUB4WIhCvNMUXPfuE5e/PTi9ufgXXi7bvDKx/lH9JhmIYaJBzP4Dy99tQ4QAF
SPrIZ9KXAajDL2nw9Jdf+/Xp9B8B6vOtX8H0ueW7Amlv2vajce6p+rMDigEHUgFxxJEkEgXipUhH
/okvDvz3OZl9guNZR/yRjn2bBr9+wivMvr7gu4LuWv/yf6s/3bqggBpClAIP+giT16UVPqGS+ywI
KEeIfSUxnvv0CcnfH1if7nuF0KfT3xcuzjzozBTlnx1R4PwR7vsS6loRHCwJMCK+tJXESQDCUMqA
yUO8cRAdX/Le9ad+fTr9B+D57dbXCP3W8n2B9Ms/H5/a8r76S+SfBG4Di5YSCTKPfGUosRMmiAjg
vIBKGPzBT4g8U9/1l3371PQHwHp5+2vAXrZ+V6Dd1rUFC/BPrqrA/vOJoCDrOOVgPSDwHb4MKxCG
3KdIShAbhEBt9QmSZ7R+b6e+naRe3v0Kq5eN3xVUsMxg3dNfJS3IiWA8QOCeEwELHa+qK34iEJYE
KJCA3QSAvgTsD3bt27h98yGv4PvmNd8jihWIxL+CJ0HIBz5mGAoqkBQU5MbryEOgQxgBAXn0eV/x
5K/j+/t792+hfP2Yb4P5+qrvD86/LudxwgmiPpffsg3ZScBgSQyi0Ye1STAXvxGUv3btU8vvT3nH
mfD57m8h97nx+wOsvf9h9cs/HSS+v2AxWZxgcHOBJ1GAD5wqX0YgGFWQ+KgUDBZZnhXnl5LyOO5f
9u+/hO7lI76F38srvisQf/nf9ulja/5k1QLFAKYcCrCDDSKFQC/L64CcSEATqgUsYakMNOgnaJ5V
y6+d+nTy94fa5xtfofT5/HeGzUGlpBBef1V0MUKFZDIIGAr8V9FFTxjjEkQlR/7hsldG1S//+2Xn
/huoXt7/FWIvm/+/Bu5fde6ZjZ6n74tr/uCuGnZgugB8X+ajo2X/1dIKxxQLAIkcPf1XRcDnbS7/
uj/fFh+fb3zR+b9838y/3lPzeetRfO/uF8c9S19sq/n3rcdXhA1Vr2791YX4JkjP47V5/OkNQjCm
n3dCHR7x0r34tJHo1R1P99bBzQTkhQ90B8aUPAbVmx+Gp0NLEEAtDouVPlTkYAsDU775AUScy356
w6BMPy7NWNMdvlN6ArsJCPApPIYfDZRPb3Rhiik11efX//X7D1VXXhhVOfvTm0OZUT9fdngdMGrA
H4O6EkQPrPGAJQMMXD/cXx3WLqBb/ycYG0OYQNnCpX511pXeeCHHojurGrGr/Isuy6qHsqYoGhF2
ezgTSCXjrsHZdVqk1dU8bWcqszAQBq3mQvhnIm+TcAr6LCJJYc97OyUbzxRXVTKnu8zSeZn2nopZ
6gXr1EmyVrVKIs9UQ1yhrTcMeIN4X68I0zKc8iHMc6eyMOV8hac5jyw03pk+zHRO4z4t6TrLmv76
C9i+MS4oOLz4lwMTgOMhOah9MEHABsEQal8OjJx1oyfEvYgmsj6dvGLlTzbZ937hrvwss9u2Sh9h
s45ZzePkLYXXzDueB/Oyz5ANrZ+3a+kPPCyl4eeyLoK4GlR5W0xsDsmQtPdCtyuf3ByH8njANJvC
FjFvk7e5up48bc/sNL3/7QrfJGPYB216OtRyxSrUn+leojPOxRTZhNQfxsRPQ4bqq2nMg70kyWIu
tb/3qrkPXTHTbU2fdKGb94lGZN0m9bzo86l5H/Dyrg2m5LLDuDpHVjbheDgvEl7F88zoaePZU5wH
NEZXpSqKfaX8Zo9rfyn6oF8yf0T7whtZyBMe5jXqt8XhoMnorTHvlkq7fouZjlOqtrXpqxuiG7Ec
RlSfDloV57ALTUaNLdN76fULUzbeoxjnxwHC5JbKul4i2qkty/1qHzjRxn6myXuN0g1GLHksh+4t
HbPhLlUNXuiZD2s3FsukoOii5tW7rpuCUyJbtU/9dJHJsdl3Qp3XalqUJDVPI8cfOjNHDrYrrhV3
fIc9zHeZaC66tJvD3lZFOE2sfKLyhhJq1r715zXnhY5wlo7LHma4dcQ/M4QPW39827Ot8/vyPmF9
shBpajeSVfi2z2p4iaS870SiItJdV6ostn3m6y3J5K+H4zkmMxdyNqt9XeGr3Kb9TY/b/MbxAP5y
MS8QK9RdOah2kRKmdr1Myi33vGmZKjxd91kxhbRL3eOIbxw1YeVN6eMwjvccVkTuutFncW1RsU+k
zU6pyoNVmzfd5YxMG82yTENUZWjRKRT3/cSyqB+H00bO9O3Iy8jiZPqoZV5FddGVlx5J7VrMgq1l
oMxWmXGrO89bVrSg65H4/c2M+F2uWfdxhPANG69kl5Nq/NOx88aFA7ZZ2lq2cckUTGdNgzOV4CGc
M7fXs6s2o8HBmo692k88CRbGMnqFDXYRmw1ZSNZ4YV6klCw7nnkrW3TXUEugqMRtTN3YnyNao3Vt
nwaSZ9sK22xbHw4eKwoYmcNHqAfh47FdoyDbYjn8/O85BX/FtYwFDFYDGexNgY18PlSXX1KKtXrs
SeDZ2G/ZtBqUny+yoGrPZmvxzrWyiVtZ8SXOPBO7POMbOiQ8KnJB71JeN0vljdNSMVFezCJJNiYr
YGbWvU7XtOZ7rdUpnR26ReCTXKba2ySTbaN+csmeooSGI6vs9UBMtQw0xHel0HhK8so77Vo7x305
yujfvzB6zaE+AwI9pBXYkQgbDJj/8oXz2uc1rqyL6TjoOKcFPuO46JaTyMuQ5kmzGdL6VmWT+GD5
uNG9ELdNgP211OqqGHQV6hm5swo2V5/ZPndnrWqRC4/fjwflM7UeKibeNjJ4qrIpuFLKolOPNPUC
1aX+D2907PGXWQHeCLY0w9Ywhjn6OitUrRhH2JIE9KMK4DUn95NTaJObmq8mjHCcdFkelVWRRISU
03oE8u97E3szSba/HepefMhrz9s2wpBVTZoupF4RCav8Lkwzug3yKdtlo+2vRKNiNKTpRTsHaRTI
vgszS6adcWreUSC0ls8t0EF3RbJpXhXJDH8oqaoV6+t3OlDZruIk3cnq1AUCsoBxA97X9RQ2LBcf
JPeSWChH14Mxp3hKk11JdR/LKag2ldeaO1vIsHJVH3emCXaToupMDJ1d6LHx3tYK7WYP20csx7dB
Mq7/0wSC2uNFFvaZ4LD1GGMoE6FUPOiiL0PGq8eCV1lQxo3XTZEpeLnwx8HV0dwPfWSVGDZ+ZcYr
NYptw3v8tjDG2zQl0nHXYXnTkaBYOFOYlUauODNJi7toHP1xk5bd22nu/bOApOq6lpZs3FwEoSJ+
di08dEPocFsLzbdASSpsx5ZeDyldkDZd5L3EF1xmQzi0bFgHSqdeSDN1qgPrQtLW0xq1QPZSoyrO
6qCNSiEayNwjvQ6yfNhYf0yjSoV+BeuXq0a0eTTqTC2k4u2lKcYFy5ncKFrwjS+tWpcTJKIh7yIG
8mOrXUGvq8GOC2se89nqTQpG86nwcrwZafHQT8W8KYhMd7D9qowE7tcI517EAiPPj4d+nuU5TOK2
Xk6k6j6YICli08kg6of0o0dLed0Msok6f0pjoWuYNz5vw973hAjLgrzDttw1Kse3Q2JQzHKQI57f
dAur2Lx0c9+sXMD1wj+MQolRs0ploBfOBUlUS9JEuB7bnz1rr7Ny8PtwTJr6vaJJtspbetvl3G0G
OZI9cN+jdZm3IV5b7mXTL0uWvUtqmyxQng6Rl1XTKXYlPKKuin6nyr49qxO7FOW17er6LSwgmz1K
yyLsun4696cybcKZsvc6ESaqRzSFuaF1WGaDXcFCM+RSV7MLjhZMaAi8riiTsJPSnhZ6viy6RIam
F3M8KdleGVa/M6MoP+RzXcVp3dttqhm5aeth2xzOV4zXi55Nw3JMedKtslbrSPkBjyABdKcCD/Ud
ISlvQp+2NGzSJAgHMU7vGGRZVg8Rsaxbe7ixVzpDMR6mUE2Z2ZcNk9Gv4Rx0KqK13SZN4n+YFTeR
wji9as3WdzON276Z39IsuwwK+NusZkUSjrWK86pOcZgPGJ3q3JB2Oej+AjU9uZ37bA7bpMxvVGb5
gsh5STWuN0qKdN9IWsSIJsM95iKUfu4WZd6p00IU/WrWJF2gnqHb41c0XySpHuPgMAmqzxd0Fe7O
qT/dzJx7i9QWblUfIrer0KYFWSOmqfpAKFNA/qWKWE8gZIs201tdZcWpy8V13upmwxDuV5AszgXV
w34gHJDiqSreFaQwca1wfu6ItzJ6SBZGJUBbvnVLW2bxRLje1nzi4WBwHlaDJqumEsMuAN3UdvUc
xLiq7KmcUHmhPOTHtieeCkc/fzDMpTtvxumOLSE6Xcb5+hhqo0ybSPgNWh4ZZMzqyJBpvBCZCBvY
znXeHWJuDoY2aoExl6ZsRXy8IqsLNEZCd+2TN3XJFI62iIHpkn3pxmR//NQpYWKmHIpRG2z+PcvS
gB4S8ZdpLYAfDoChgCiDPUmw8/lVou4S13EvQ0HEj6OdaYbP0NDKld8AMTT53N8UM2t2PPSm/nZu
m+lC+H6VhCmQWDLSpIXYfuc3eTiknf5Z4jI2U7NAc9/vZl1VF3VRX6dqNHrpDw7H+pClxqlJQCNL
vM1NOCtK9p7SZB/QpIcYhtouke1lMPjlDtfkdNIUrw1Rc9g4D+oYUt22zjq1TFEROdq683l4+9wV
3aSAc+dF8yj4ddHUXjT0mkZtIJvlPAL/JrRwS1T17N08FIthRv3HTPUXjXSPVeLI2UR1fYWc90HU
ELs81/sgH6BkSfI8THWnz3qQmt7s0hjJFN8ikKJxE6C9ZZgs0naY3tm5Dm0i2aqXJYxT4gqo/+B6
hrvsuszns3FMm2UupdsYvyrWzzzocl/AtPPMximShfM0N5D5pFzUjXFXZVOyJYj0PCbFELWqVFda
TGijRNkt/KI7Z6rvzo7jnfich9U8hra3xeMEuWr3TJN8AsleqjLKfT1/oH2Zh7Kts8VcG7L028Ys
TNdnl2mvkrAMahZZ04+hoak7B4OQQwmY36F0LM+FlzxgntZv4fdU3nqsxGU91YJshDCXjW3G9TEd
52X1Vk+mjIcaMMyBuOPeIbRvMWHrirXthvEpyqWv1g0i+fUkxocMfrN0Ydn8iJtAbMrOWiDFondh
4UkcP8+iIMXvjnHWF7YOpaX7HhyJKRmH6Dht3GHuOIST8Pm1Kw006aNhouHk67cZcs26POii1AYy
8nLjB/HMNFSth7Q5DtwCGwu5CFwPf7htpw9Fm5NNNZABGswUZVUuoXyk8jxndb+tgmBfVT2YHqyY
84XWPA8LnN0bWow0JHkrwkkNaq3h4QcV0M7pvFZtD/VyU5M9PRzaJqgX45HHprpRywKBoDgEyvHA
qoQvn1tN05tNlTMEcwCpZT5Zu0hQHoCk77J16vdvvVyMYWVc9a4q8yn0el9Eed8262YGxgaZCYKw
dP4K6ek8mARepMhl7xlul1k+lw8lKMB2EGdHs+P5gKYy6ky97FR34CXcRHM9ZnsEPxyL/HqOGDHk
55Tivcshqc2NH2Le6iFkZsV5t+dsENvjJB5B8p65jUeNMqHp0FUGe+9udUaDBVhjceYyt/EtdxfW
jW1EyZMfuOq+aR7tzNmuDni/TN3Hggr7Ic1Utkxge+eCj02VgUxubcg9pKKc9fYjzobYG4haq6ks
F5oneC/NBMohNTD9h1SChYSCZQZRAtUs2dWA614khYyNszBRRoWjhJVggsj2wP5HZAYo5BGFeGvL
aVxrO7erygTTEpTencyHfk2n+qao8LArOTMLD3cbU661rEHYy6DlcUUFjr1SqXhsHF83Q41v20nd
5lP72JcqSEKSzDKui5yFduzseZm5YQ2/G6ULOeKYeyO+Alk2LiZLq6gS0qxpg7zF0dUpen458+qq
K/t1xs1012t52lOlPnpe9wDpTKRhpxcZE8NHr+/b2HD7sfWBZerqw1hatNGNLEM/U+15Ram3KZ0j
XVQFAgaAWA/B56GeLk3Q9oupdpewu6F+/xxiNLfTBT2onOqwnb3RNMztu2PumC2X69aSMXpOJQMM
e87TNA+hQyIa/O76yKOlhjqj5DhbDgmIlQNVBv3d7I/jZswTcWkV1I1myPC+6WAGjtqy0wGifDFn
i2cC7XyennkGZSuPpQCSRyJ/VM37iWY7r/b861litc5rcpP3fbAARiN3aVKBUuerogYGHw7E0fU3
ZjL3BJX8cRr9EJauimU5yXlr00SHHUyZc4ub4Qq8+AtOjHwnjaPLDIrCVZMw8W5K0Y4NedSWrAxr
I9QGjw1fwn7F5rw3GHoBWSNJqb+dMk52mZztOfxStQT5S/KbkfszxHKBzhraeXee76+rPmtXYMP1
cdqaKJ1Z+15KMyy1nNhSJ3jRwv6ElSIQQYg60NxNL1fTDOZN29IrGNbuzKGnzkIdORG8Ysn4oF06
LDxH8FuTsTwqgC6irPZ4xLqKXT0P58C1WroRDVelq88DMt+A6Lq2Y1W/BXeyirSEcoRns7frgg6U
lSu9ZiVmEKGmxGZTW5osSiAAkTyIwrpIlwjDhC7mdeWpRSogW7ak9z745oyJFF2CZgfxxXN2l8xZ
dSGnFozHVN1IK0InCAv7dKpxpFtVh4aMFrSul8cjVtVWtqy8w55ezB3134+zQaFqepZsyyC9OJYq
OMXnk+neUfAUM/iR9GwXYLGJMEeDPScykes0h3W4ln+wQaMiMebqIp0h7n77NFSUgdvEn0D6jztE
0mDZBkW/zTL189Bk1Y3HIDxTGoQ+yb0b5HC3CzIPWP4wSZBwKta4Z6coUME7fctTS6+N1RezHepF
Sm1yWhUK7JppMiHvs2ZLOwe1L05hbL28QWHgMXKeYXOQyVZEtUdzDjVBWS3mtHwApSW2QVqyqPSh
vKm6DirPg4Y0n4VkUOZNZLMuWz5nw/TOkDAdQQsbkem3x0/z3C3H1tC16GvQLmqe+gjrdKtH+DvP
Ge1Amk09aXVZFx7eDE0ww6wklVxOuZXhWAi2EDprbwXNHsG862CBAJiiTvilc3mdxW0yJot68FhM
qF14kvZpWJN2YRurIy16ss9nCN68bJqIJUMdS3WHwZi98c1sVpmTcj0dKkQ/8Z4E8dzaeeKMCDy9
I6wPacPeGpSSMMlYceqradvN1Is6FcRlJcQ2S7pTP3Xz3mXUXvsQqN7cxrVPzwr4PVMTDrkItseD
UZct7elWp1lwRnmGF89sZ6tqWGSN1GeMz/pMTzUK8TheCV0uGYeXKblXAU35Zp91mp2WiXdVwsLH
TmNwM1Qtu3uTptHgdHJVTsEQto1QYY+UdyfyKo9Z0pMLlgd61WoQeyXO+b5v9BCP9dSekqZtrwKW
XMh0YSe/uAVDNNsnjVsTXTqQwyLdZA0ub5zn0nXdlx8TX+ioAffzdJgb/k43EbJ5cDbNcNq1pN0y
X9iooKy6q+35sRrSnoY6ltHlaGh5ORe5Co+isUd+BVUsmByO9O+F0vnOgZkX24JDKVdAoQKZgq9r
2pZhWxLvVPf63IK03IF9PG76YdqOXWp2x0Mt9rhvwtoNLk77kkHwNHMUQIHUUtqsjxqPJ8jtGfG2
MMolsF9XAhJmDmHNqN60UunYHeuziab1gtXTtM8p+9iOA/QQi2lvwM7ez74FFwIMs50x1RwXyZiH
fdeLpT9ND/NAwIZtc7MociiLn1VfyTXUXEPTL9wwHA5UgkKGWrapk7M2GHYgem9ZAjqwqQ29a+rb
Aabxrajq4qqTdNNl07JtdbpPWWovk4GEZE7PGg9STXNwk6DQTrdd77XwIh4Bwzprds+hXuugu0oK
Vt20XVTzLrghlgc3g6ovfOedCtN6F0rXZglCBW2Jx/zQpBloY9EOayjM1JkJvC5OWsrPlS9dDMoK
qqtCpJFtMnCc4KeVLMykI7upJeEx5wlGb52e++3xGxnleKZTc6rqugPHVUz+qm2bDGaAr3Y1C94d
DbG0ho7Tw1uZMTtPFWchHvwifDafjFRDSOEhz4aUbO4IL/JrbQ+1hWT2yg4sC50tWMSyxlseZ1dm
152ozyYEi20+zubrOoXCvhrnYeNJN18PrgBZPJcozBL4WpgEh93ssmUAXkC1zItynXpnjL1Pa+st
h8zLtjkoO7D2Dx+L48eR9Qq+l2bdsXHjNRK/VVlRbTLPhePYTNERZgLaaiWLdhEYxA4ODizP1UXm
1aFXVmwFeyayKKM5aP5JB2Uoa37vOC83SVZuBjPJYMm1IIdgANnUdrRaQPmYniKWUhCcFiqBg+vV
W3LHqOvzCDv6dghGfyuHYikHrEPlDI/8BioUbebxLPAau7b52Id6BAyzRF4JI8ow8bTZJ0Fuw3Is
xzhri+kqm2H1dIYZuiY9Ha98PqaXWulwhOqljHRddhHJ3Eo3WbM3NleLSVbdreO4DumA1WOXtVFl
hzwNs6o7axpSXjRN/0FIXWydKoAicUavQSBFdjBp/DwOdQHPLlywqSqQQwyq+bdmTG59OxSbepDX
vodrHWsXN8rSXQHEuRq5bsOmQGbvqH4isBh58SwCcEPGC13KnbTs3hb99AEZWKALLLgUASE6xnUn
rqVf79RQBe9dUspFp9G4hhSpw6Is8U6kughbChPW6Abqq8z7mMrs3KZefQP+drlN0vF8YmAKL4qy
42EXMABTKijvwI6+BqFZx0rz8ob1YJ830gdFO7TpUgidL8AJy6+IQfAXRNNAK3xtJI8DNreR8+A3
sCFVggPxV1k0FGAJ8BGosZ2xOZ1VU0UWJTomaY8W8F90sKUDScPxQH6ePHsFT/TPdY55lGclaKsE
7JiUzIt6TKZYzMmwx2Cv8IZ0WZRAtom7aSRQsplFeSxCj5ccvurCEVjIU8kiOaxAMFEkWwwKdZOl
1cZZr98onqTLofXMvQBCFG6+96byBn52c5+CwyfqIjmsvYsQRHp1x3WlN+UErz9za6Oxo3iHxpzs
urbHO1XxYBVU9X0TDHRLE0q3x0/dJItFOvtNVA9Te3kcYFd4yTLvnVjQIbBRUkn/7HgwXKwT1cyn
sslOgwHW5yI2mBEqwVXFsgr8L2DgVnjleiJ1H9PKx7ewq8n8WlBUZITFMx6OrZ52sJnQzWHAvRBj
rBa9ReDVTDDJosKOwBjuwoflqYsxsWOERgk2cy5gRS3pxr1Us7kq7f/j6syWJNWhJftFmCFmXpli
jpxrepHVqUECJDEKCb6+Pchz+9zuFwyIzKyMDCHt7b5cNX3YeGi+78XLusX22zDVRR36/EsLlfcq
p7XLp9R1vqEHK6NoKLgX06xVyXhUSqCspqq+bt4gb9bp4ipRI7/FM//30JLwQkXHnup2+eE0If2D
JTebJro9fzoD1LI6N8aUZmHuLyuEyhD/HL/AGBqLMXw8ZOk6Z5Jt3QUKF4bQfuqZ+dUeG38lmc9p
808cz0eNYpNhdluKOW3bYnOpuNip0ZXa1vnYb9H6r6LMGGsPzL50ydpD7bIvjQfJCSXdS2M6fnax
00WOzyZN8hgK3iV9HNbPMrAdMi9WLHc2Jp49rxGXKRxNOTc6OW/44OD7ts2ZTqH/OX2E4wGqdFsa
9Dlbtjvu7Iv6SrfQPuvNKftk2m48bNdn1/Dfny0JI/6XdB8tiURF5ukliwz0+XmFBLcYdCgeFoiO
kC+xMlu1zxyx9zPtmPMtajd13G+3dIyylS6GVv4aphcfamttG/0nIPLCSWy+CxPJYow6ewqEjfPB
CXMXK93dD3RwmVZ0+gnEyJNkhBxaUw+vYsTqF7oD+02c1zpJKqL58L8EHMsTt5QDaXNu4vhWbxqj
BZxIsV+Stbs2Ws1ZGjqouRfBtyJy1qmAF51B1R4vJsTAeqhTXR+9faqKZoM6nbmNOHZDmPNHH7Ni
wFgDLVt5NCnkkoxVDKH2NpIsfhSq8EibopXjkteP4jVhMYgosqG7cNxsF2hg+Yhbo+c3uM86JzHv
YOhAut6NI7k0bf7povmc+1kkBucm2zDIdv1hSiAHjWh2zfTCxoWXSciWz7O5TcLch3V3le0RdX/w
IYX0X5OaHzyr7Jd5VO59ptEvSyECQwMkx9243A/Rloawr0JZOHXqH5TXtdkuD/iDWq5+SL6l3uq8
slK4o7wtHprLFaTF114OH83jY23wedQmmo/7mtvPxCv3VXMdrv08tm/RknxHBYUS1Y76lQ8kZ71H
3rug+3/OrE2A9oxtQSfXvxFXsS1rpc8AcHTVfs9Jz7V9NJVKm2ffNhA4x/EJW4GJJ2+5O2Oigdg4
+vQpY4ZrfIFl391rz8+6tRlUqaiaSrHGoth82h9jtslsbz7qRweiHPdXnE4kh8Io3welVbaNxrtw
t4mrINZOCYp6Po0MntaogvFFulGXf9pYiXGqcJVB7qNYOw0smFA8K+fFsGDNGY/6g78Z+gJjvbl9
qjO9117rR9NHUFoX0zBOT/vBjVd6BMmEynV8aHupeiYP2yeQ5h5xQp+k2aaPpvZe2oS6T7u287ha
dbtdP4duErxFkb60DYfWwPujgUxe7pO5tWh5Yf+87Ldin6TnsG11tuvaqQhe6TqKczzfGhnKETNa
pDCzgxOzK61PMnQubugfZsv58y61tindCha0acVoGr6lK8wJkHeXOqDdfRjp/zhpe+2xjnyEnjCS
qzfZOvP17FbMR0PZTmdUvNGfoH23E8dMik/iKRF+WC4bgdr0cC4mL+JVY1WbS938IQ5b7lFknJOy
LCn6hZHvXd997xPlX6C4fJuYoleV6ig3JB1/zgG5Lq2yH0z4w0nATq46E+c8koetHvvTINL2K4q+
wvNamQ+ycY+x7IV7oKmtRm887kKti9DnbaMgXtBPlosBO5NEW1hSv5muoZyi6vPvX0/jWmwJtOMs
2VLx7+r5OSOq1FkPq6DtdfTd9srmxOboPSGtPKycmAeqBE41FcOGLViywLl+LlaNE2Dg9ri1jcmT
jJzpLTHQR/HMy+NCISqsCfi9pg35taudMKOxCb+EUcSPoSa89KTfvpEtgdZRp3fxUPiT2rlIbefX
zl1QToPkGUu/CyfURh196R/+WmTZz3q2ySF8yIWQqfkTBJ0scmzur0oUDJrLEjpQXxuU4asX2Cfq
rAHkaXgXUwKuTHbb28ZCWIt7F/k59L1kVcd94KJyF5lj5rMKZJO7KLNf5Cr8KnxgXzV3T/A/128u
m0BAJWotucXK6sR9X8R6qk/Q3njVpal9doJ6rlSnxQ39nntwmii8blJnbTiQrHmQGiElyymu1y0X
SRvhPcwosZ3VHry+QR2zzn+cUEW/HZuWIrDvE4f6FsHTN2Dh4IdKOMMBx1TcdsNhRzkH0/xxWR+f
Rj1G1Tby9GQA7OQLtOFr6Nq+6FMskphyvsNFjfM2mr3sP0JA2rFSfZJeAfT9pMbDHKYwJEcymEvr
JPTFeGMVbPLqqID9eZzYaSZfGeve6CS6236I++XfM/udDOe6aeoz9kacXtakfeXRpNoKzizGRUe9
U6SXkxyj8CTJctxHnxyaPyYet2q/Svv0XzkM9r+tPMcnKO7P+9DntDPohQw5QU0Lq3DSqojNSC90
6X8Be/oWAoDz09m8UYAcMK87uH7KKYEEXD8/9JVz7xOcoP4kcodFfQUiZ86YY+NKDnQo989JL7Wu
IEbQolWE3gKjmsN/Z0EzQaJsfeBy/Ze9e98PtQTJBMP9SZIgKtuE9yWfGi8DmyvefIMnc6bLR9ht
USmGMXhttvmvQin4LsNFYbiiUp5d+zmnpfNhTVMBfrB2zsNDjhVmuEFMIk+OE9zYzKM8sGSTeeAk
X8MelkuUuOzkGNz6tByws9VHLaf6wCLCinB0v3SKx5CQgb+swmueTB0cFVRY6IjNhOb0AVlsi8QM
SNyqG7z1ByazeIz4d+b1QSbC4G/jJRqLnoSPLJPxTTes6h7U7wLvOfdICOq3c84GhOG58eXgF2Rd
5IEBF4Gwa7v7uIV+1VDjFJpMwFMGOJE9B5xQYzPMW7xOMSoHLc8cexZedM10MWrvsFcnO9HC23Uo
5gHgSRrTuiC0dm99+hJ14MIG10R5N8VvKnH0MXkMSucxRhOxBYeAGFJZj4hz1IIfnQxlb/0yfISP
JxD69vDUWXI2blpG22pu9AEGSDKpZ4/2ImuoR49rOHYHiwkvC5S0t94hYzkkU5jhFrmEtoWsOKTT
n1SRh6maLtDGFvuqJu5VFBjLpW4Y+sFdLOjM/KerPXFhtu5P+9lGhsfZXB8t978Fkrdw9ep4ytcx
Q8x/gm1LyYkZdyya1HPP82iuTIILmbtlkJUGVgbM7Hu3Bn/mBc+GF/0G+whL1UnOi+djid+dzk9Z
bDKQfKi0120YvdI2g/8iPBS36dA/eQcwivA0l37lFypXt2hdFh/RgCqI6Iku+mRoDqlNIT2TZrwB
wZwPRod/+m0eb9PQTVCON45G8SEICxp02U5gqaQf8tgo/7AbuNCZLARhTPCGP7CkB3YdbL1TOWZ1
8laH33bJUwssa0Fkp+xRMexatNt6681pXJisJr1H4YYqdcdedkVhjuRYDGj681BNfpVQeNppkwyn
lVhxd2JmMi7a9dtiV44achkzppPL6Ab1PWghFj6mf8JDemYwUbPdx+nMb5No+U4epg4u0qWW797D
hcFFAHP+aGY0absKaDFNVN0GNgRD4KwMXIp9kTH+Zi/7Za8gButlM9ne6bZ4225zYMqEv5OZXgFU
d9cwkd1lYLLczLx9bBvxUaZtIherz757vgdwyN90huXTr0ZuvUs8OaqqN1SjswhUMfKF3dwBQuTn
Yz0sU3IO3LqnOcx5c+qWrqx3QAjWynT+hEL2+kiM27eG/u0fake0ifZ13AJ7mhVfMqr7EJ3KPGcu
7Z3bLJc050xWAUvbj9BgSD0yRmXDZ5G5CwuPM4Gzb2Pffw7qJngORqOe2Dyxq9d7Al3yJG77mfu4
/DxLR7fggi9VOzELI4cXSdC4P7V2t4LGNi6nkIlD0I5L0UBMzhcoQzIm7EwfzSLg4lLF63D+7B/X
zb3GIJXwKdr+u4k04Hsa+FmQNKycR6haO3rTLf3NDJ3KGof95S2a9M6+yHG1QO8GmznbSt6Acdiq
taBU/LX4HCOAPfJk2MaSr3HztKulXrjmpHvIb0NszxxAQMYCf/2hJnukEddfRbQF+bLQI6/b9UyG
dM1TQ0CcNAIFuu+9dfqJrWFz3YdG6Kq//9bpS8JfIIb/g8a5RxsPezDz3fGlT6V/wPeVrdzky6S2
4A1kRrYP1KVBHdBJWMqt/2WlAow8UnwH2tuoaOtBXvsVNOQaOM2r1aj9CMiecr/sk0hkyLmMN3Tm
ulgV1acgsPbQkl7DH4qRBhnjCYrHlpT7U55e9mYzmgeUlEKp17DnIuObis4oROxNOWjYdLtC8XSi
vnB0+jqETXOpW2d+ruGtAn5VU+U1ds0/L6FaAy5uPnRYw8iYxw/hOSZXjzLL1qtzII8RZR5ji9cr
KWi/ynKdoTbFdQq6K/TDN8vtqfdWc3Zke5uFh+UodkhuOgwbEyffAFaj1FF2fa5r7WDOQF4jEqt6
VvXEDg4SHf8jc+OT3lc4VMcyd7XAPwUfJ2tXty5nOm4XbJcXlwx/skw6PfxNxEcyIuYOkw6mk4TP
Q9ElQ5J37lAD/12GH8yYGg3h2n+e7fc+XzWoM7s+mIpGe/RFz7APWEvIKalr52UKB/oSJUlhm1J5
2WA7/dWEGj5v13R3pVdIfdtAnmDSsUppQp5AZ8dFFDv9908H1+vbbH6sxbJXI5rR2BYO086L9fwc
73t5r2GHvTubuK7036JAeL91mIrC31cQ0zRjBjgluofh/MbddXjH5K0zAeJxzrZYkqJD1OPYBh87
/fap9o49xTPXAfnHhymO0Ui2C4mav62tn2ur0yfACeo8LejJmEw5yaI66W+sfdvrhmjy1nLrssSG
9UGEsKNVAE7REdGxJoJUKeifsgOF8x7Ui39gTpOWCqDXa69R1KzOEoPbhggymH+IH9mi1inmqM4/
9Xij2eAtc4XtbL7OZvXyKYq2vPbwgQagSl0MHEzUC0gQSooZJAjsZAt/BWyL2/e5iPqXHtZV4cwR
4OzuuDYSBAoN4GfL7i3YUujhtRqgKQ9v6UbaDKwpyyOlWOYTXiCasGVUki0D6f4Pb/1iNlPmxDPL
JiC9txAuFiR9Wjp1c5xSBDboQF6dKfXOeD9cDVvWjWglsPjzio34rAmbHAjNfC14KpPc1vMp7AcF
O7iHxGOjY+IPS57OWT+lMPinzskAxP/yhEyqhYdFPyc09/qxKVJ33ABNbZDXnax/gOmMpX7VjcOC
v//NbzTe26T/EhGyDJ1v+CUJd/xmrbiD7lM8RpJdIcQydC7zwgyI+jpHhIKUVNfX0AmmC/bXBcy3
TRCBt+Up0vV3rJnF2Ctz8fkw42+/1qWpw5/J1v8MOIQoFjsH3orfdNnuG1JKpQU0iYnrgkxe1roN
OwQh/iKjG59W36FlE8365rI/U9hVfLHoUpFBy5n6ih5XVrHsTKkHMHA6WB4gNnSQGsw8CHM3g558
CNLeVjIAbRj47h9/G78sFKjamkRnG3p/4DLJZ6j/YbEfnBn2kW8dcfS29LRZn1+t2z751t1KyrZ/
4BfW92QNn8a1mhY0bptctiL25JIpvVwhSpuzDhwUj8xMVeDzPqvHn2S296FDjRGu05+FQvuZ/fmv
UbGPGmAxuQ2g5GEjSFsurXm1W1C2a4qO2XhNPjeo1LYQ80G9hD9sN2Rx20al28BOcqavljHwY533
0x+xqDA3PQJqlGU4dUMxOV+1JcdFTXXJgx6tIHGf+eyuR9fvkO9opvc1AnbpdoDgaVIhiUMutnXz
taslpAKz3Hv+3SjAaZYS8dpZUSAVEcORW1DMuMmXcTBOPsw6KVK5BWiIk99MbvHdkhI8yXQwEwsu
Vds77xzRs1GwtCDu8is1FV0l8PNYHdIYahkVhJSrad9TEA2HUwxJ/TTO0xsAhvilQSdmmkL3yqts
CEYT81Wfrz2cP93UYY6N6Sp8r1tBKJtLz0H9OrbP87x9wQhZjzXgptzzAXErltAnnTr4Su0xaMF4
5NuFzCfaOX6JFU2Xgxu/MTT+6JFrHxE15yeFjoqJurGlq7apGOVkYNJOfjbOSXjoYw4mollhV3pe
dzIR5h2ji3pZeozF2ByUH6Hf9aqNa69o2rgrF9oeVun+hBD4ywTdARqjgG44vjMXJq4d/B8uaV+M
nZtio9zk3uCyotuG9DAp/roq1y26dvSL3knzOhymU8fsDy/uk2oYxV9pnCmbjT0vsmtzI02HtSae
czwPf0nNsODF+mBTj2fJjPdEetQbMCJkqfoW1uLqu0UM9RmPfP070RgLArtkF4KAhWWJzPlG4sJb
lgbGBUo3x3rlxIavrnaDouND6TsLzzTl3rFmoj2nPL4JipXOBHAVQzw9xeji866l39/i5RezgXeB
NY63GhKSAzj2Tp66grY8Q/2gdy9ewRWN7Z0N9CAWsIpJlJyVVGdnBGncCPRq/uhlMvK2e8fhZehU
63wB2LODsSU3/W0KJuBnKcyPMaL+gYAaIMAGj1Pn3sEHkpwjeAiazYP+HXVI+TT4hR0mQeIh7+r7
0XOcJUJHl8B7x1pAC6SplpLQ1s/72s03eFVYPY9kiQEOUfqDzJocUap61eIBuzCB/rM6NZ5bzuoi
8TANNOtX0eim7OsGII9ukDVTVeLAhySDulDzvYO5DunFFpqTAZG6ay3/cenknHw9yWKJpraqV8/N
h409wykKyrpbvGzsvKvFb4p/BJvLdeQ5mQBgzAPSS4lO62PfzgMqnMFWmtr+TNlRN/RVe0tSIBDN
EbL41unR3qegOWwx6Z5Fr746oslV0POPufH/dAP9zdDOFDZJ7smQpmc8SUXXj/Kp426cDWs6HxPH
fndDkRQR6oFsns9px1UJQG0+SdNWInCwOPZreHQnnQXepg9I/7V52AgAU9N6ChtWI6qLQ1BPH5tb
/5jDdfkuIIVqlx3GcHJfW1dcwYnJkxYivXQjPNxwaro8AYmceZMfvT54Gv/RmYRTi8a/9r7xmP1M
eC1vWJzCvFXzV9Gmya1GIV0gNRrT/hT1ADAVcc3L8NHPmynDIf2+dtMvNdIXr0YzjShWjimDZUaC
KWBbEpYWqk9jBkAy00iQlYzNdY7SmyB6vHTE4I81SVWQhj8z4PpHsnl4jtCULDyhz5M3I6GcwG9u
R+U8j5CcSh81cUaBCCVG0GMbb041IyrHpnm9xzP+ShAK+wNrEccOKJZuzcKCidQc2BBu180x+KuD
ZDwn7XK3cIoRPRzCIo4iVtZ+CmsLLjxCQvIirOClExy6YHLzZUKRPwnT5fPa/qMiZMljFd+2+Rl5
If9gPfQ+LmbUYh6Hjy5swbtyFLOeUrd6qgGlxhwhUUm7m3sSWgzncUZqZXGdKqUaUpgRV2xlNxyX
eEFwSaMTQYWXt3GNYRPEmIpg/TxWhLtj1Bm1M6IINWDOiCUnf9XgzUTYZgS6QzX2HhYrhJVR3tnx
eQnaoETQw8vDqAvvSYNKnZCEl0tMmhKuTV047hQ/RZAPs82padXOQKnohsSx6z0j7o9iKEETP5e0
IEoEJRnWrpBYvEBzmh46eLse4ZR/jMJ3q7hJm0qZBZllMV6jeluO2qeXTTB5bp3DUrtxmxnQZyy0
60EZ/+bbfsu4jaPCxGlF/Ide3SAiNW+s2vDrgeh0ndzfPA15NAmLlmmkfvzX2MxD1UHnz7SPojb0
2l9p4Gy5s7ZBBmshLbAnQAdpbvgHDceJeTr84F0S5xZo1sHI127sAFEbcCQb0jvgysPkAH7mjJ2J
c3T9LYwbz70voZtk4UicIjCLuCiGADBsnaWU0ZxcULbkra+Cs0JuK9cowAoN8SZvsMlFSVBhgmr7
6sNjKRAvnxAwG//GaPXo1GRRUwpDwi8S8Q4F8GkJJGJhEnRt4577PqkLNEtQcKfkkLpS5EszVVYj
sS0RTjvFHlxR3+8uvH9z0M2ex7g59Suw8WQ9dizOQgzCC0R37yo8OCRtxMcsHWTxGcUe2t+GWw60
ipLX5EFng0kqNs9nUDU3zEDe+jNeUnGsIZpxE7lHs3xNhqm/uq0KizpWdT6iTyh6SAqlaJegCOsn
LODtkQ3zH0PFE9ijIO98FKx860oamu+zF9XnlAKZgbfN8nD2xsMEwStD+8ouTmBk7kmtEJdCp9xH
di6184jseyMEvNSex8ZBtUTEcXDVC7r3BbyASM7ws47RJNpbajHzLANaJjsFB6raBJ8lf9rmta/i
sMFQjQC+qOjSc2/F6HD8DPkJWcHa/sHt/I9+rG8q7t3D6vwxzfNUD0jSi8ZmtWnnK6MxGl3ADZgz
jFq/9EI1OXhGdQAGgyd80yjcegVxEThWPk6RReZKojlG+KYcR36KMTyzevHEkeEjL/s2iQpY3GsR
C2TyiDejt5sREU3Dq9RtnSXNgsxk3XogFrrmFoThx9zJ+Qlqvu7CnA2xe5q4tfmEhQ8IyNif9wPx
52rb+uHUCgnzcAa1RDVatZgAuwkcP81AUHeVXPRb2DI81XL5CrNH5NTD+okNWvpz7fR4pvZTX7j9
uXlMWf9d7mcShJ3I9tP/dd3td9F592VCzZ/PS8gb7XmuE/cdIrvz3gL8HFosGvxxJQf1Dc9ic99f
awTaG8ftgnMy9Oyj1RALoomlh/3VHkMNNvBiS+Gvy6ugA3AqT1fRBGutH6YMo4biEUzyaWNdpedl
LZqE3wlQl9tMhkPnt9sp6dr5vCGuWIfJXfnvCAi4Xy2f1kx2XfBFR6gr2fQeIQ957wjA5YXLIQ/r
+SVAiPe2NDHIbyQceP3Y+kHCMHEXbGTQJV14lhLNcT8XJhnrUwKFvaRyawqwMMhGQVz9NkYX0Oqy
8pU1hzCZIzylRGDx6J7SdSHPjXDZkXD+o9fzr1FMtzBuAETUvX5AGl8GlAvXIXH1K3ZEKEKQE9Og
h6ufqPvmUP6yH/Tqek+C/gGis5YwKqHchbI+LK5qwI0QvHOf2PoMGeI+6GW5m76hsCnCBX1inbrZ
nDpfPSf6J6XPLGDeB3wz8g5ZxYm6L5qt6Dgbd3lTW49mX6cZBLHugBbYfaF8bc/IDfBMuRZ7TkA4
PW2qB/hrYBsFVjZH5UG+3kAo47GU969z75lzL507h8ZyMD0LbkSLtJqCFK2fIx+JJeUBe11vK1SI
E/G3cM2wXRe57S9MVLsX32D3jceX/XeIa+vd9i9zLPwu0Jcm2+/99yX72X6PLshaiVWT8r9X9xfc
1QnWzAP0MUPnPP9/P2C/JCPBfB2Qw+ePe/xi/+tbZxn4pRWgyv/73v9++f2ecnxkeMg2VvtPQOlk
j946vGjm9iobExadeV/jlAV9dN6vsTfAHGACxkvUx82Aa4gZdAWI/bi3f+H+gnVrXvZz2uTwrjse
QL6FKwAtJ6ZA3l2ENmBOJH9Ja+RlRy2RgeCQ2raLssgppql8m1c24veLCkw3ydX1HhpsHy7D7fNU
BoEHVLONyyidB3FonLVcQvODoqyDhfo/h6U36iZNSo9hMN0SvQWFSWOVE96vgAIGNpZ2DgPwgN1G
IXGGyamjiBeMmty9+dwrgPUgyIZ/1n4CMA2EAcsH/3BC/adPiLh3zfhL+HVY0LprXsY19YB9TMOT
8SK/cu1Cbi1XyWHUqrmGS9uehi52zyaJgNJ7uj+1c51eGAC3Y4AY663BVn6VNk2QK0gHp/mhTPYz
pkAL9DN9iJWRIj7Sczr3oCic19H5O8tkeRofh21ZkOrq0Jbv96LHHh41hvITDO4mC9ruK2b2seBA
AvBI4UDRbd73S26d1yixpGggwWceCIe7DdR0D/7vmeG/zGzUKYDwu4iB32sxCag5k8vv0ai/CYEK
gPuIqYONw+4kpjsg703fHxJY40HPsQhROz2LK26AVmA7hPgZj+1dbD3Anp4g2mURQ5oS+la33Rk9
QQqRF4cwRdO9esRU/92bpuCv4Yt3brw5BSHT/EgCqS5D+uSEbfrahiZ9dXh/csOYljVidshd1CuQ
cxw2J4ZpAeLmEHUjKj+JXT6kJd3Tfhgedl2oA8i781uN0Pz3wAP6GDLwXc48yHfUv+f9PtjmrYL2
tx5kIubvwSbKyG3ph6ixiw3Chn5GV8Rk1y795cTYLiKETL40suqaudIrdjXCE3xgMdC5AVuOHCSS
KTwBsVenk8qSNaUfrSeg2kE9y4gcEImjsawc2sJK7d/7uGNXEwd9HkLDI37avCXg6Dfu9ke/QbEo
zJKWnMZ9poK1UZWIvBmZYSfoM+7U3wVCK9VKnfmyHxwFAxed8Qc2XRJ53Gzdi+T+fIyM9o8qnaNn
t96GvH7E2ge0/6tiv2afHx1A4t/0uKrKAbpz1lQkL/UYIXxqPfYrBolsYep+AfPDDjZy+Iljy4w3
wHX882ckcvtwm1p8WKj98EJMexyW2Huf4/7b/o/4afLbDYbk0nAXiIuJt0s/JQ4K1Mdp63u8kqk8
id7qfIqln5O6JlUgFvUyOaJ7wX/rKLNk7J6CQGwVdpmZXgeup1dC3cpFFvJpvwWpsL+42vzerxw9
bfBNFhdN/QohD872OYKm+N4i+lmSJhYIFG8L1m8xoxARLMdq1qH5icMfvfcd2ynUIJdU+JR07ivl
jLzR0f7cHDj2qmXhc5T6znVhHVq3Ouh+Sq3vzKKZH10dFYgOgzj1lAt1kLQ/UyOzaBDye49E/8P1
3w4O9vX8VhObbdP/Iey8lhvHlm37RTix4BaAiBv3gaB3oiTKviCkkgree3z9HWD1vt1d++zdL6yi
E0kAy2TmnCOjNyp5HeSACnGo5oQPWi3LbUyQvA2VJt9WqsVeEZbFwvPM8Edei0M4Wl/tGCtHCqPw
JhSxTALV3IZmc2hNq30krMdMT8i3Ljv7gZRM+RiKvN3n9tAubneLUisfPZmsQcKy30/0cxon3qPh
eXLp6Ih8yN07j54niIQHtmpSVT+NySzdCinUNrLHD0qn+lkx9a8G38lSKQQIGA7tuSomymsNBg/Q
l0/zWdZbY9HEVvnaDt1XEvpkJf3uCUsMZeTU7HcJ3qIxr3AXIGK8wARxE5LqS87OY19O+aWc4xOo
XtGine/eHrPyPL8EMn8qGYF71CL55faQTC1/y2lnmZ9f8ecbBiA6cki9w+3tt8fR4nNB+6xubUN1
bHF7xi+CtVVRYrm9nyKpZGPXxauu6cX+diNSU+zH+ebPu7f/FYgi2cv/p6edwsNcqEHMmv8UEDVe
fPszt3fcHrzdGKn1MXVNdoAEdhJJGBxDcCoep2CIll3kmSulqtXL7cYZk3pXs0tfSBkr9UqWK6Vr
ksukUrYlP2XsfTGMe8Ni4c2Qqd1bDLFeG/S7AG7dIo899a2qpOWaQtEYnn7mGnFkr0cQca6vyPZJ
d0o2aUOTuKVZWgS5KRozXxPxngL/XHBOTrebwVf/+N/trloP3QFuDsnwOjygm//jpuo4LYvb/SGR
wcEq1HIHHuG9yaNsIYY0v6Y6NnEKxrc7ljfyiIEbow3N9ti/lsM0bKc61x/wYel3nlUhVrC1h9uN
3VYcAHbHq0k6eG4tY1zrEXNv4/Wope26ulj6mJySEYfzmBfNx1QkGNP89qktlXI3NBb2wPlxFaJU
nX3EE9CoCqn2Lu5b48nKTTh9k/McGdlWOinFmSoWd56fe+gydYRKlaq9+PV4JBEifzgxH22nugJW
R7c2wg4xTiO3f3AMBOu3l8x/qA1757WyqZhXTNIUP8kEj3FXnRQgPLNvon4dk+zMbsT/tvzxTqn6
8NW3EAsFph6dQglOyRKGuur0qXuubP3l9tKKP930jv/uUHheogsazq3FcsvyMa5LwbLURo1NfMo+
IGs8JAsM1lVqY+6JQivG3W2VF4m86jKASTzk5E1Gh7Qdtl6eSDXSEQ0SiNsrbq/1234LfspiD/le
xoF+xH0vTwhyKxxr83/B2xSrcaAERO4ASosD7iLThRv6SLNzMGYteSceDHLZZcvbfzn+zbHb3P5v
4pVaZnasuCRCl5L4aBmNXXWuneSrIsj8DCilEMxrX2Za7GxoKHh4cOgXQWjg4MtWcSnIr2f9RxvU
U7DoOtzDnUyeuyY9kGtUjrmV/XEzzXdvjxG2bXqVlI4fRU6HKMb66+t+vU0zn3ycWNt+TDvifJs0
XNz5SHMaRLm3G1+G/pHp2z9Oo25uc92kukCpL4+nV38Ko83Q6OFREWQu729P9L2tLo20UzC48brM
LJ4yZvoNfh2SWZWM12gUrfGc4boffTtn8veKYFOscq3T76T11DOXX+JaVS5FWCqXtBw2kakMpz8f
T/OZgcFBEuPUbKox2uPGqO81EaT39iMalWltmIKSmVbpp6lE/6hbufqJroaApGrewR9TX7d7c4/w
qry3+6ZDrccrrKRgnIX2Uzr2xiYKhks2Guayx1n71EkVkXTdfEadgsqiz/uLH+T6TEi05sxg8wnp
TaHmrCU5ItMc+3mn2huht46blWG1VW00dz1SzWdWKCpGqTqbocp26eAqvzcqbLOlItdOEapX3BLp
2isDscpnL+FgFPFe4cxiWeNZPcQ1qtXvxPaPWVPkr1k3mps+QXCIXid7xb2G2ytw2nMjK+1OLVpt
kZdDeB8Qx6xJ6VE9KEQPG4PLjfCbPXUdV+uG0uCG0CSgwqi2ywHt6WOLxscNoqF6TiU2SwyIJkFn
Mx7T0TzrWqb8tBuT6nZUfvlBWixE2dTHuLIR0edhvArbqL9YbFLWxDgohJVUISGcNqdwMFjuFApW
VKh19jGsnVx5+9jGplFz3s5TmMekN+zmqsDgW6SAiT6CaTyFge74C7ThyH1CH9xode2LcEKXVqc4
L0mVBKKqsWiA7omK9KqEeXLwvLafpYviXYvVU1136lXtQ8kxpWx2e7yNhgPGx8xtPNGDC0o2di31
C0SM5oo80F54ZZLtheybqzU1xRpvR7MyiBxIEnbDkoXKWSlslDdtZ0wvNhm7BZTUbub4JUDXXMVJ
xItWF+Yp97saBYM3bTCVtJvMMTee5lvvWI0nsqmivjgalcakBCKg6rFyqlPyKSh63ExE+adQikPa
e9Nz3DXGZmoadq5G2j6zfzjeXjBEKGxahM13ZlKHJwpbAV9PZJ8xhS00cumRRGfPwmlVa3VKml0S
RvkW3QG7H61983KS1aof5weLn6D7032TquN9HFnyXApn+edDuH+4DmR+d3vB7fHIN/s9IhriQt5z
u7HqQV3YKGbcZqBeE3BakVkpcXxE0nfXj0lw3843sDfMu0x9//ORKJf+fSa8pYXU5nx7XFphcKi1
NFomod6u/anoXlQUrYvRkt0RAXr3UtVzdqgxrhSirUtSM0Tmhxtc2Dvdrorl7U2Rk/bIAopsd3sT
RdPntJ3qS1/J4kmvjUUoc3uJBmfEeZBjsRzmaAVQDL5Q3TNcPyqwQsxRDXLFb5paGYsKI+uaZXV4
H9tLOUjzA9k9l3BMuhbjzPiQmv7P2+N9YFZo+EVwH8ZpeCyROS3r+Q1lpbioofVXrF/hxovUaqs4
XfnMRbQ37cr8UCyJr67W9X0csKkhFDSfQCSlOLFC/9QEjvHUORCPtC4vTyaQ4icyCz/VKlV/PVl0
M14yX1UjxjirNbQ1Rfdw08x30XFdpRrWJ7Z1IRxQE0CaEwwrp262fg79RIoW//i4BVjqYMSu3nsL
2lehNghb84DAXU1+JDA+Zv+5FaWrAcpOkEafaa+/B3lLiashZaxhIZ2n3WWjjp+G19SLSp8ELLZo
FZlCRwdcn6Y0yA5kfH2Cs0PrE/hjJyGnVyHWigPLbY3mNNaNttWohwEtNqalwEXscY1uJ8vsdl1H
dt8oHUxUymEwp2B/u9fppb8UetQvPfTrZ1/lRrAQuLozRquZoLbvpsx+mDE8WsyeQgvbZWKoitsV
KniZNHtjpSWeRlMOhfVaZIHD0Izyo50Or+kIcrFAod94BhWleHj0m2ZlteMnW2FTG6kwad4Z2yc0
VS/SlonerxxTh4yjpGszL99tGQEjJtnjhop1rJgiX9TYv/cDJVoHI1nymW3xbsoO8wimMdX2sn0W
p/tO+nJpaZHyBLniEPaJ9qG1WGJlb+g70/NPQGUTikHpgxWiS6yNYKMnYbZJau1qZcMDxEbXaIIn
GQ0nQ0kPyA6O4VhflUBxk8T7nKT4iasTH7+YDt4kPjFmnKw6Lk4O8q9EcuhtNa63czXbRMhzqDQB
myXMd4qARTN6xrZvC6R5HQKNVHDKmxy5lh1FlLN7MhP8XPAb6bbMKXP2EaUlAR91Udt67qLDXI6I
T7GTeombKygoc+UMRMRZjbg7KPxlkBtSf9kQIVRtjCykxvatOSPUDGy0bgo/1jY9eyEUUjGgJ+2l
rTiBqw8xuW92grCH9I2o8JogCZlYrP1mMSKV2ufSXGIJlJRfi2rRpuYyUPPQrdsmcm0wA8t47L8r
px9PBMs/Ug/OUGN2mx6OTsHy54aBIVah2V8jaINP8RRdswePOsDeU1gyLAF8YWjyDD2K3W1I771Q
xdNOvkXSIOLHwCIEYT2wUFQa2c5kOfoYb6xIB4kW69cczeMiYkC6XjCZC80WlPn0KdqVIDgWwUeb
S2+vjmx6NAGA1yx/9FmrLHw97N18zFC3pE+NZ0sUb4yKRrNWlZGfR5kVaCg129W7/kjQZLsiD0b+
8rBzEmAU5E+BMjwEmY6IyjcjCrTE5mo/5Xutjx50B+eB8MbdkPnNsvCpI4HlWrLWtF1APUGIowj6
7ojiFUYG4j/UMPvBaa62lgQQObVpQwL8MQbWtfH1lhUr7jTXcuRPNlvZIpPddzr/ZJTqSz2IgQVX
bjBQKpSB81qX0U/DVLYiiJ5xncbsN6m0FaGyptopkd2V9ipJHi3Vo4wmsqstymAblNjONCNZFVaB
3qJI13YZvehl/EleB6lxF5EeW8WhD0DbJVr94RfloUYGlqmxtjLEECySqT92/TIZgY3q4G5xx2QY
LUEWhE76zFrXLGpLZq6i9DtReDtowosA6nHThN9i6lGMdP2T6CdlQZZxXIFmFWvH0qp95w2HlOjf
nWLLpeYcru2i9twsbs5UbpaDEjw6qo/5tNRPjuJTZW7EGws7M5h2GcfehvKFHKOQKAXTglJj1PqL
aPLOBmlzo3OzXNujX8Dn4AmcfWLZhMZnQ6jiJmnzFIaR6w/xgPIgCdyaJBsT/WFqi2Kh+bCatdH/
ocTF/fwjxyT8kN4J2CVR0LhQp75is61l27wd31XNGDf4EI9FGxVM2lGMcTDDIKgBTjXMUIMBdozq
FLVbtZh6SZo/RPlXZ+mCukjjeorkAo88bxG0zFZ7YfcvVT99ee3EnrZIly2WPNk7P2mO5y1yFWqG
r3ntojYYpBZXdzypH0ysKAE1I9gp/pBtulI9aElSLZMG5kCIwf9kGefeTMfFVs/5HmPgXJu8P0oM
4WgPs8fmnBiABHOq7JqdVHPm4kepkwyKJVS4jjmYoG/eLuwAQW111LYYpFYJzC2/Tj9sCzHx0Bjw
prIE20iQfhQIqK6h3pxNW3vx8vG+torTlLTUgEolWAyZxSFGW4qin0FlxNtCzSn/d8Gz0TOzkNuP
FkpoPUhRfg2Kc+wDgQAqeZGOtu2aWiyyEkcHWurAw5tQZDHAF8XDDOwtCv1NByoIcBB4WDrWyCAM
hC667NyplN/KVAauElI+winsxr13KJtkWGI4e1MQSWhNvAviEeRWe5TYoIeOP1X09hLjyo6k4TGZ
0ruJcnFDfddo2stIVtAF5eKSXVmGMg4Wha9gYoMJGmDcTvzjYOWnIB7updF0D4w54PeOAJidfkG6
jDZcQD7qEjcNx8cIoQbiWhESnEM5Z6/gLw2p761pYt6G91oq3rCeMjhvRZis6xIIqwqUoHY8LIu1
QMFWfaHCIB/qoLsc62IT9u25T81nqyXORhHMIKWLgT7LHhrvg+32wZYbxJCcmAcIWm5QjXtPm1RY
Fbh+hw7KMnrPNhwSUnKjq2XRtW0N5EY5sYqhlJ+9VuM7lcE1qLqDF0F/ceLdIAi3gO348aWcy0JF
/22lyqlSyg91evBL487ECGGG/TYNtY1i+peq+pi0+gRy7Nss0jvRBR8JKt6kc4J1HQM99r8RwTu4
NUrGt+E9K6TIEDPv+Go90t4Ksm5+qFTmXuAQ/gZpfpgvxQhAR9GRI9cjsTbnAY1Ih9FlVAIL6B1K
DsdH6Kx7SbqYdPTrSV+F6yn1OHx0vCD9gwTJHDKM4mQ6QjFMuGXa1VTFrDet0BY1q+CiwrYlRLHA
0/8NtgI0ixTjInEiA1QBQF2leutitvaOUvwsjGRpddPgCltUriM2eVkivCCvtCpSMiDk1HbgWZcF
e7JtbVFNSpjlDVv5rKcONZuTHePURytN2ieJumVGLvgA8Y2NfJeOrgFp6U6KrFo6Weu8eEb6HNRV
/TPuSwj8efv+y1jaWuOFUk2Apzhxx6HyXE7hlmOhrPlu6W6yEdsoKVQzfXaQGWlaLCUWXxyvhJkd
NCPftqkfzW6VrCcoDw0UaYphW0/+/L9MU8T+5mVJFf09VLWNlIb+c8qarYYA6oM91iKoc4qNwkNf
OyoHJRrkW6+hFyIDO3I2k29t9i3pJVbOLOXaU3r7Mwv1Cp4fKXObcoSp9Kex0MSuruFWaHF2ud30
fudq6sMvKLFfmO1dI71xX4yTsqwGq96qKFaefRtgE/zkj7zrIFI+ObWfLIPRtD6Hn5EfpT88xaGM
DJbvvTC811G19WWkS6xkM02r89OHX4AkLSxQGsZwpeO0y/lV8NJuboJf9mHYDdnRUbLnaOrH98g0
T78AvlU3VkdTzbqNMZAsNuQ0nMBL5uu6ym0uGyW9KKCCT+nM+kzFsELhMr7azNGLBEcCGNI+cpYZ
iL+NrCyw1TXZY1Vt5VdhEOQ53bNdWmxmQEL9eVN195MOOkYmVn7IJNy4bnwLqDbNtX2MdMUgOJVj
3FPXGrFI2Eg5FSU7tIpG7fBGgygasD4jKevGM9dhW49vGZtPO1GnD78B3tpRmVwW7eTfN5SxMdG0
ygnQ24czB7NDVOgv2J5YPACUYQsN79Kiio8EUtq6LpwfN2OtkX4NeBeVmngP8Oh4pCQsr0M7SaZw
iPx5X5tXBEn12so6k1URYX1khQZf16ruTQ3llSnS5WhnIVQktrkX3QRJA1y8XrOvg6tT59apaoYr
bUvSp8qcXns/Gy9DOeESqdtdqI/1M04IKJk2idk+nPbCq4qDbvbKIsGz0vgSqOUMQUiEczIzcgON
DX61Sah8oErbtVH2EPNjjrcXVehJF/iilvnMnDFSW9sXolsLqzhXM02I7YRAGC/rzThGSFC5TkvT
si51EIn71gBS7XY6skM6EOgvQ4mOqDMcqhGABiaUMesB+sNWVPGIWwTPoJ5XLN0CwR4g+/c6w9j7
yzYHemhhdwFunvl7dOFgbkg7QNXrq/4Etvi5FrnYZ2Zd3Qc2Xu4bZ9brtXcstu1FdYoKOizYCXkC
xSmO4DepPkUtH2sSZYaj8QCn2cTAUAm395rgc6rVjUVh0/QeblyxOgj1R4x9bOYZ+CSWqASQj9O1
eulHXYjjl29IMJMxqQTzpfczn8jvVHxlI1emL188jJHxnLVN/0k5/1npjFe8edUDuAXpQi1IKLca
8EGzuBggHdli25RFf6+Rvorqrl3FeYrU6nYNxL6BvFJBcpMlQ3PnUfy/mdEc7zvTi+T6y0/ZfZO/
QAdA7F7OoLS2ZHbzs2CXNFI5+XJWJ6atDbm1cFVhRw+3G8rAwa5Vre8EJrzolf5xrKUGWLloSIuF
+TlHMsfupNl3o1W8TYEj0VomJUZUBejqzXibxo5yMnzzA7GctwAaoi5l81PLRxsJhVkgohDxqu2V
o1Va5rG1vAx3VFpyVrY9bQKuvw6E36cGTqfMfEwTdhPUPMONkk7u2OAbvfHRUeK/WUkzXAwacKx+
wbMq5NXwClOKI6MFcDHqOabYUP19Ac+Iwsb4OKkUR3Wi40Nkw/ewOv2FvgXptpmcleiH8dGsIF94
JaUPTX6khUEdTgcnVVYT6bZ8giDawVLzouJ+bPqAs96+ZlIOD8ghggVbl/FZD7A4FTOcU2bjGkNB
egUSpO+x7p2hT9nXoQh7CLx2vJOooFZe6DskVgW8o5mKcSPfdjmWmLaF5dqEmHpa2SnbYMzV46/V
YcSQ6OWZsahjvVmVzQBvuya7ubC0zDiK238HafVk0UtaosyDFYIlWa53tVS6jeZYbuYP/jbz2+ig
KFsAL86loA2Gi9cmXWfJD3o32QSZkRw2fss1MAHJhBMtP4q69VzHrLRzbaPX6SFursq+l89Kaz50
OazWgCusbcLmwWbaxC17djpnNtehA7gdSsh5Ld57lmChhglF4rx67Gdpm43OXAkMe9/mtbod2ZW6
LSbzc1l6L7/QwX6axg94bCMUqTAsxyQ2lvxw4VplGpyaKZRbTc0gbfVTAUS1h5Qk8mad6luBEyl3
O3uMVzlM3V+mXRsemD6Uwb1SjxJMhE3KvbUwmKaQIwRER9Jh1NLgmmnCsF4nFeVeHXz25CNd2+6w
WCXjjqK6/9yJAcl34haTp7yAXDNwo2KyJqsENRYKy7VQ2QwGaYfCOohZ9FlefBIvsIAN8uu3wS+p
fW1m//4ZdQUS/1ecFE+RrW7o5zntzUEO64K6xhaQIRX8sW2vcBfVlRJFBf2KZjB85IGX9kMESJWa
c10kYU0PFT1ftf6Av9uuU7FQPPO501hMoD9gB7gtsrZvXPWdzXW0vRG9/7wBZ2NuRCQ/gghle6br
gUvYEq7BB0DrtMnQLf47SX/ubf83jj4iHHp0S8G+xBFClb91+GFpc8DXlMOyzuB5LOhFUmyR4aDm
99vxbAS28jyhSUiHxGDm1LKNOg/PwqrLtYKeNq3I9EW1vB+rtHKHrjQBcWHcy3OiKb+Yhvcoxtww
1EKjc5CtYTDmyvF6OGOGxRZBNfJqQ0DebEyPo4XqZDwaVkOeqsYirs9buykY/rgbmSlTgYW3BucJ
CZuTNt/EqihXQRszs6oKMDRAKw+5U5ZXU5jaYaDmCctem65V6bFg0Sfjds/rOnFVUmulxUl578Bd
uHZ1XpEQq9QDKAZxDUZPXwYTm1tnQDFzW1V7jJO4gPXpdLtbvyQGBNP/fkqMfz8lnBHoGMKQqFas
W1OmvzS4C4YIkXVitktZrbVi+uo0lQHZSWRKwG3WaR4pL2ZDzS6lRekpqGT00kY7RSuD5wR1nDqO
B0MnSUMUVIyHes4fcRybpXe8WR/attR+mSC62Qmh5w37CD+bxZSKjVG3Rr6EqhWtgOedgqJpXvzp
rCpW8RwLqd15OnasUZPPfoAf09dPYtLvRj0PHlsteQuG+nNKsWEU0hoWDgngp9gy/VNbbv77Ubp1
s/trAwgh56bHhqrppqEKx/itz87ga5EVO3TLqmwI5OoMc2q0sds1kvXgRsOUDu7VX7vvwCBHAqCK
J8N6xTjC+Ip8ri/0p5ZGoiTprCrDb9MbdzRtUHEK0GZF61qcGJCgW3L1Ng1lAqei3Z2VHIqBer3Z
Jv7WE0a/EcYX04p6ErRw2E5jYuCBbIYTqgFlefvVf7SNvPz6fb+6If7IkZFDyGp+u/t/T4/r6/+Z
3/H/X3Hrpvjnve3qYfX7C/72ev7iH584t4P8253V750p/9Wp8bfekw/fNYmn//Dk3xpT/q076r+a
rd46OULJ1+f55j83p1wk39jH/O//9W2/OlSqkmaTjm47OplFSbBNP6Y/OlQa/4M+zaRBJL3OdcYT
z/zRodKU/8PgVxHtm0IzDNWgRWad/6tZpUNjWQ0ooa3qhsWE+a9f+bfTQzvOP+7/tVnlvw9lXdU1
mrFbDh9Cmo/Z9y9D2QgJD5B+wnEu6QwQmzuraGb56yXOnH+YybXfO6LACFNp+a6h1bN1BKjW3z+L
rnpllhuILBzU7gr49/lfGkpJ6ByO30GBQ0lDLz9aCKEYxlHNitIJbWbWoDhKSaLQvMzpVlYTuoAe
lvRN+IevqM5f4W9j9rev+NuYVRwlrdQoVVyia1uAKXweYV1JkqupbW/UgWSLlITP7W5RBp475eVK
ds568gZy3DZMX+0fGsmo8yf+2zcyWPaQB1ocvrkB3l9OUCgRjnR1Bp+lIOHqkS9OTbbLAveP4tYV
NSRxTsgApwn7CoBcn/iB44m5IXlX+prM4LCqwvAferaZXH7/y7fCZORYOn33xG/fSlPooGXgfHE1
q10iJif37N8OT8MeNLFVytvqgqMHm9IdIWVOEP81bTq0Eq4b3omBRhWl1JY+FYc5haWSyBuktzLs
fBXYn7V271GBdcC+hmAGQvPNsn/AOqz5JTBtV0qQ4pLHSwkrt6GYjpMYprdDWy5K/kSmuB01NV7O
nzyiebD61g0o4XVptu5zXPTs35zrP1/hqmn/fo0zvmk6CxdZMw3BrP9bi1NKKn5Holm6irBey9y8
HyhwNUI+Gl3zTPFrZqYpj/MT+VgsaeO06bpyHfdySWePT8W22BSOBujbda1E0HaNQ1F5p3ZujRPZ
WxjFdzDC8OI/db63h+jUYEtrT3JERTzoBzg+T/Jeja17Yjk6IRHL+OMjNop+YavtR4nG2mqa11xj
7Q386d2p7knMv9tZcnC04m3MjHulFK+iSo6JQbBaNe09SIBzEVqvzqDenijzteV3d3mofGAhAmOW
XMrJPBupjgTQ/MEidof757XH97NeZ4hasc2eEOOcDV9irR6OVV09DVF0Sp3hE9/Lei7qIDDA75as
h1heylZ/10L/1RyGn9i+VooTf088rps0t7Aqc4M+5TigadPsR0qK27LXv6xcZ59EuSSK3uZvTy6l
XkzqgD2B2knj4cpC+/fk1V9+ou5aWZ/0sIMyRUsZkyZ9wnI+PVN7wqD3nWr+dlDVJzU0CBF1NEMJ
7mV1zrPMXo36h9+p3y3eTjLluzi1Ti0HXQmxZ/UqzNfypPTybONiZO9xMhmstiLPWhKtLL8HwW1f
9QKfHewHgZ+1P0UQFIy+eUMj90GIcaxKGyRNuKf16Cpuab6iBt4PK8GBg/ke9tydXobPYZtu4oSK
vhGlZ2ThR0PzNmUhDkJN1tjDIdpYR+sK/ZaeMRXwRA2qMTvT4bFv9IXPG9K4eIqq7gzaHkJverZ8
TJyR3Bkh4061K6qV5XV+AdaZF67oVUXhgA3wPqNPTq/4q0JQFEoAUri+3e70JgLEed9A2ja4FvVM
f40CKllZ5uyDLt55LWDMFgl7QPGOC6mt1O8umnOki/lwOVGJhBpS63x8LaO8mIpNTeqnDoCKGt7X
kNd3ZbxVAf4uvMTAwVnu9OxTG+xTHfkHLD/bvozfbqfI6ClsVca0nmyKkxUzOmFJd6gN020asVel
9hHCzrXhfi1w/d1hGNxGpv4xejYdFCp4OX57hydo6clmKez2nGlzMTDjilDCj4ychgvQcs2ZfFaj
g63277Anjtq3QxaLev896LinsqmI/cPwewyrJT0SaUy7bhGeRk5IjNiSkLqOqDcczYBFYwtKnXQg
AXc6nwkdFnAU/ay9/nG+TqErftdO8V7626pXvmhCRQhrr1F9XnIApyreuLJhcgz0R38AEMOgsYLm
gKlsvu5kFDwYGGVUiICpEt0ZXkUEMUejTfQpGa5FMn2XRfnl2OEhCU9ChpexKr5qvhR6/JOZsCVt
TdJ/X21NpWQUIwm28JJlzOfj8IkTIoiNa5Q1UIlqDLXK0Unai2IbFE6qQ6KKQ9B0LhpSdIbKW2mW
D2CXF3hoK2Wh0YwiUV7SuoJQ48MUiB+HMdxFsA4XTocOXOKUJvamilTcCau/mrNHJBXfmD2zBd7d
JbaL43xRKjYB2TwXsD3YSsXZdmG8Nnt7oYZyV8ThZ6tla0+MyPkrxp5sd7S/rhchWEmKeEXl2rQ6
HfvIdyNFfVRF9VLSwXJR4uTEvhw/iHgZ0nkhrb2t6J6jAL8BDiCGxDbSGBKQC4i6KoYJ06xxwV5w
nLPdY3M/fzl9qA+5iK5hXq/FlIDvr/traTsnLQ9eTJM0gRkt8om/P+LFX1jDQalrGBbVIbC5pkZt
eguV8FP3qVa3hURXqzSBOwQN1YOCYc0u/qcf+NtcyR+blM+wig+7K64lvASO1KOdXkPNvGsa52Di
bc2GLwQ2y3nANzESwXjE0HzVbWXVV83BU50XK0l2WHU2uUrvieq+qrelMu59cPd8w26ptPEO6siH
qOntXDYB5aLw4TYb9V60L6iT+U64FmN6ph/bK2W8r5rla57TaFBy8JcgdC+USn1JFNhrz76ONTGi
v0TfnSp6AJSy2MyXmUM/az0YDi3Tyzwk50tZ6lT/tHqEie3LH/PyLgsJnQPQf5xsp0J9KqNig476
pHCeZ01s3MWPRdF9+oXyczCLi84yzHE/ANNyi5YS02iTzqwfS2oITkNDQ4sOlYn2blbyOCYI7US2
S2XyUVs4YgHXE7NHD/P0e1IH8y3OynOpl4BZJMXi3gQiIK4kZFfDaN91of2Z89F6mpyDyWZu9n+i
Et77ZXEO9BKOZPTiy+ZBK7WJE8v1prZcQRL1YNrvMz9+x26Gjeii6hXCm+bpdk5YNCcWEdsbHnBR
502916R8qO3mRwqjoADMsRAtgq8wfy7FW++hT05DLnPUyCyaxp1T9THMGXbSmnY3X4UdnTvloKBm
rx7npXfSgbvSyHwo9SNImvOo0hFmMteeVrjZMJuPVHpjzGfDDhGGm8r/o+48liNHrzZ9RVDAm80s
0mcy6X1tEOUI7z2u/n8OpZBYWTlk6J/VhNSlqu4WAXz2mNegXuBeWq3/aKrdTQ3eb+LPUBKOfaxd
yAVY2MPTgFpBohu48uBrxkVvNiN6+6hpq81dqJUHmz1hUBitbfPZsw6K1r9RWbvROgrjssZkrqvK
2tW8cTlpF0HgXFMLfKCAsCQ/RnTOe5JTptTGZyi9P6wBQTVvQBsNyJiS6q8j5W6n3zdw6agGPYGZ
u5V9anT5TiIqq033qkrrqj3YZfoLG+x7LY8uO/daSSjBGsFTaNg7VW/B9Gf4qHkXs8Ku1/UbJ0AL
xNpm7DSogpv3Ldna7q7O5ucyPQxKiuiPFu44HrYRwVLk+w/Gz85g0mUlgM2hKZwP34LUvCmI9TB7
v05wpyqtp+ZJyBV1d3R0yJhQX1Ni6vpp8kI6hZwjt7DLp+xOy8A6yJqUVTDk6W3KK856ts1psmFw
/YBULpSrzrtsUKuLyvAlGoKN0rVLq9yZPs2+CN/jPmzubTFh5wrgyLymk2Xk7k+5V1s+UxafnmR7
vXdhx1pb880z9FuPcqYc9rL2a4KT2Y9/TXmI1QacbtfaVLgcWC+GNO5LjcA7fYKbk9JX9h4yLJmL
3LsO/OlRTh05jCpUmmLvh5l521oJD3mJh5IzYfuJpCVT1N92uoNbGTTkCsazO97hsr2XvMGounvZ
W/pcbbPxNSWGy5sA3FnhfDMV5aoO0guTaAGeIB509jqA4lDEPr1Y+yqH16jVcJyICoLx0cwHYZpB
Rg6yV0pTx1EzoHRbI8Cs+Kh682U++gibBzuQAoC4003OYjGy5EEWazQg9ls1m75SVwMnd2MlCLp2
tDRr4jkV64Sh32ucBHo6XVZt9piZLDrOyh6l+gVVYCTNjW+A2ZREv7PvCx+pqDl0O4gt2J6ZfX6V
ZeZm5Hys2QX9CEHJpsVD6NXXlwYgWUUZod39lvtTC9vraaxeEsT7ClPh0rbuo/crhat9YWnaL9XT
LmT6YOZs5wbxq+CQxvqu42eh93ilzMJYCn7kY06jvn4q8/i2M+ilFq35aI/pdznwJRqXqNwiAVDN
5LYkGXByNCrpPdVReq9P4Z1eGsAI8vfdJheB4uVbZKgHELIA0w84YR6xA9ykfLeP3IapJEeTNTNW
MdbIFM+Y9QeUVxN6VLetQW83d7VomWpgBuv4++gah8KP7otR/aHCgLtHU6jigkp1N1k0xe+xxPsp
06BJ5jtPzCIIMKsQqxLiKHlz7pKFkQN04yzAFPPOxB0Kb+P4d9+1+8mcSdm4WEoPq1QoD/leVRZx
ZKw8V+dfv681us/AjFv0lo3MvGrxrZb7qqfV+B6UcgDJUeZApfYS86bC3iTrzP0wO3uqwLfy1JHE
q5hUGmI5QifefVZCxXDG9LUpYFibNYGy1t4FsgUH5TbGLzEKXNov7ZYt+mBP9Z0sbvTDbuyG5lKr
knDl+6q7gBz7HEXJ1ivte7StOEaxOOGTs0r9FdjdLzLZhdmhLoneyy1+WmtXV5BvQSOGn+Pq/UKr
XmQzBX5zK6sCWTKwbUwIS6tBf0NyujjTb2tyD1f4Hrl5H9T2avSG76icAWEi15lqAMNKckCgLOcR
jZbvZMBQPbqxORVMzb2bl4NhAus+0tC/lAQmw84whfrrcE4jj0UiiXiF0v7oSRxt0lU61LdVGCB+
m5EWTKsM1YjK34wsSDUG81ryEI8us4o/12L253mJwLKpXijMQM4daukljfT65p8negC3yX/O0hkQ
trsonOnZMfUXhEOu6G3CJQyQCOYne3i0RN2yQ9COokgIf8C+BR8N4BdDF4meKo5Byubr0ehWdLoP
g1fuNHPXVQ7aW/iRI/iYx8WNh1Wc1s77ZLa+Oan5GFNCagMgXGP8qhTzHUbLt8A4blQrWGf1RWaW
NOG928LT3hqjuB3y+hhm2iFEjGehZ+59Pw0PEEyQyCqJrdG71EPjSdH17/KDZjN6bvLprqSltjDf
+jC5As594fnVT/krCMgxy8p6rIPoKYSyPUu0YSQbWo81wosBDobWcBFECA6it/Uw+/pWLnlN557B
mI1e4k2XtYAOJmK94DVFUpnWshbU1ULzS1Dg1XEe7Z8oNsPEHhA0ZI9U5ivNpV0Tmk9NVa5Rw7w0
7RK0gb6u5/BNzRqOiJZ0DE9V2mQVDNWyN3DDSy5/18gUZthzkPYu8U4ewbNTTELN/UJp61/2oH5L
1OSqKuO9LMpCy46zFwJJcy97kHLQ0K/zrtikr4hSbk0MdqyDuSYr2uAMsqwtb1m3/TXI23XMJHVV
tm7Ay8Kg23hxuho71F/8YKkB7qth28DaOwaRBqHwIZyPSYPeZjluRf8D5tEC/YvQX4NW3sAso+WG
a0eFhgcVs4Ei4mQRT7WUv8p+CaNla/SvZJvLKVYIQOP3EpetxhdWD/oWPEBlWmspAToKHszJvW5T
cuGN27BZmWq1wxPqKuSnZzw7nygMwoAKxhXaI4XBceXvaaD2zx1+MSmFXfmWqngLnIvBRjuRFMCn
CBf1wdKbQbdSH0OILrOzu9L97VnJqisyvD0sFAfgbrb5yjLzTdM4AKXeYl+7Ud1826B8rQLfq1sb
Rzdl4UfGQ0B1CyCbDVdpX1TmqoW2XBXlSr4lgITQU8CNKJu2SBoP5XxZEve0nnNLNxAOBZpo6Xhj
hFtf+1b39bbIu/2gDRiT5pdI9V/qlb/yvOE5KazLsgA+VPS7Cc9HMwru9CD+pcUFnqcQ41WBZrQU
dUCRAtCVcen5kGRudnEFJmHI4ctGhTchdQzoSdNKrm54FXmijFyL9UCe6eIBhoPSosZ9g0gEAGg9
R+Bu46ncVohDG/2c7Y06vBoVuINIcl0Br4I4g8TvIp+0hD57ZS4nj1ZpVzjEvZZ6TY1uQfqfX7Z9
Vy491FzQLXWKbRrS73nXxXr/pcubo2Zr+EVAlLqe1X5lmlNyYVp4ZPhgsQKQbhdmED+1lPIZbOAh
cQthBZDStGkbEqEeTPZ7Uy0cAJx2wpnBSQg9PA2NpRiuVDFlK8yLnlDLp9TeiiMtDO+kH9FvnVzl
noPUjWLvgH7ZLrBsNvEIYhpFOmT8oFbasJ3z2X4pRL4919HA1rOhFI0+78JDYiCKmh9IaxcLbmw8
y100VidLu3BrqiTvIj121T+GbhZfh1SEoe25BpXrWTOXoxY51KXEERUlyg3o/p9ljz6iG3E4KYNl
3S7A3aFkF+AmFkyoorgcIItpbpQ1Cpvtsmtc7eBMQGKLwFd31QSfpCe2A2nsFf1hZFZWScgPS6rH
MKurfVjD41L8/NU0OW08mFZArpJOzR81g2rr4BJVNl00b7F0aRHInZ5sEminFodiMtcSvEeWaSAh
Db0/TvguwIHs+kPROfNidG1t3em1evUufliiv3fVDtVz6Zg1N5j9qvtefFG5PXSPRNN/qN6kbtqq
R+8z134Dl21jvb7vzW+xm6OVC9rVd1RlFVdANWPUKw4xcoBzUmrU1k1zA1Xv0S/Vt8BKur2l2d0V
Rd4faltW6MQayjL0029T3mxLM1GRJKw8eAEEd11iDNdj3QzXltqsY5Arm94uvUOMtITit+ZtVhCN
m6WGoqtuZgcMSN8sbr9jNwqY0fHQOa9JjYMrt6Tsqux64FiLPEXLf+7WmJQDpwkoG+aoPs4jdBdr
in60EdCyrC1eGsO/8X0UYYx8UqF0oLZoDEg9OeawqUwf2SUoTZVLLaKuPY0NqMG6yPvr0KxSyGTF
E+EMfzfxdugVz0vk8znes6ihjPvgayMClOOU7esp5Pzst5lmu1ck6N5VjDsu0hgI1OmdMx7hqK77
rNLWhYVkQjzZ2yLKb2Nl8C8THbX1EsJ3T/W4RLoR2CDu5IgWkQBVaBDMRIBSnm+n6Vjr2nNOxC4l
9vccvyb18QzQ3Agkt1qOaR6BXRZfSAxfqdUVjAOq4CYtAvOuJkZuunnrjrjR9P5dgssIKm6il0Sl
8mAQfDW1u5+JrySWSeqHEKBa7424GixUndoEPyRMq52u4+eBXgP51qEYoPqrawnKotb8VZsD905z
EVrB1gtL2JgVUJUWWcgJf89uj6LVGpzUwlHh/obBY1hj6UZFQ9KGfogvWysgkC4WUluwtAL7aSnx
R+pjQq7b5tozS4MbReSysgfQwwgvGLxLffmh7Xqmj6lJx+ljn0xzdOw15L+mY3mqedLIDANnwkMB
IT1Yofs+d5GTqC6lFNhQrJWWQM2lMyrJe11DcgqpT37+DqfNw/dX8GzaqJ6qGsQAvOKHVl2rJ0WC
x5ALi8RY4FpMlhCuUHxek1avOnR6Pn/c2U/2bNeyHYNOnGvTPv74POTuLMQIfGcp0bQUYRwd2S4X
nWNjaer3VEzvksi+MuHQSQcMkuRXg/53t0sn0NX5WgO4s26cvEFvNA2kRL5YQi08v6/KHtUVzaJ8
iOg1qzbPe/ZhfRNQYvv8688N9odHnw62pujaZGo8WkoQ78GRbtzYs3Ys9Hmdwzb7/HGnfXKZW8+x
TMPTadnTiPlzrDk5XCNJgMlJxaFnLjWOmbKnY4Fr4uePMk5bvv98lus64A8YU+ekCY3Fq1+N9IOW
7yURrXh8L0dgjrFw4o6+b3QzSLFgGKEkRankid/drtpIOUzS14HEQ7JohfR2YleicbvWKU2wgEhO
F72PEQWtKZ9eqRQZqIoupe7zXqjidrsyhzeVDDKl9OHqzcELMf+qXyKl/pYiqf1Fx11WyOm25Qv/
/a0nK6ia4RDByccMcKLkRNzrmuDy8V/l7bJxM40aPJb15wN8fun8+5nvPdwP+zRGRHi0ElzZaw5P
uyBcChLkk2x8I82jr6ZfzKd2du24lsMOYas47/v4w/NoNKFkNgsBw8P8OcSeiLk1gGXn9z10ld7v
rh2nPcqemdP01g7XBdtIsgg5ZGXgP/9+TZrQfw36hxc6aVKDpwDthhjL0qOn3DIIsh5i6sFpAQFE
2dKpXOCPBpqrvOwpFSkqHni0pr54jXNHNlAWgH2aB7bPkXn6MC5hmo2eOTIPUkJqDaoUXrmW8qhU
EokAymA4SJV1bBFmjSzCri8W3zu65a+BAIPmUecApOUKzOHDG7QNWiJuyOp7v5ql8qqT7XlIFNCp
v4MifSVVcGngSLnOk5bhWN0b/vR+sCJjsZemLn3gvkRIg3NOslfp/RK3ruWSkZv181E7s3g1VSBl
OvVV3bFksX14ZbvUS4XcG6fQKr7xZkI5y3/fy3EebmNVe/r8cdqZI57nsQNdT0WKST+BXyJNFfm9
y33aeBlZPRJjg78wonKNfjOErnpTptM2RY5ZWuGfP/vMvtG4yEFZOByFXKx/fqqWoXIzKjxaYqQi
fFPYnlba7iRH/fxJ+imehSMXzIaqWq6m859TkGmEWFSoZjCg0duBVhKUKA1aO6V0bin2rOsiXA1D
86iwUuYoe3YklLECfZEb2q3hpmCZ3SMC60+023G1u3bt7EKuIQl3Pn/Rs9NhG6BMVJxjAJXJnvow
/QVqL4Nb0klvQ+uIAOtROnIS4shClVs+c7NHAUbFXIefP/vMtaTZhoWTGstO1+2T8KYpMroyNTp0
g3eFwNvmPazlnmkmb4Wr2MFRvjo4z61123RZeZoDDPgU+1R7kQreGlaTXISB/mBZ0a3EVdJAnSmf
Am56kMYe9bUDSrulGdxKD4rb+xjAWUndJ8cdvzgzzkVdJAU2cZfrYklyemZ0oNURikeNuQ4h1/I2
0szQVYA907hp8G+ln7zwiuT7COYlSY0lnmD7z2fizKWp2QyKrhGK2NpfyFLd7hM7weLBrmhkObe0
qLe4Pf6QZmZWeBcEQtwnnz/zL/SebBHbsz2gjKqpc3v+ufKqmOpUN1ouKtz9Nay60LjTOBSlfJUR
KpASuMmFQxxCrXkN8+QySYt1EewdusPS4UtAmggEwdaW3mR/cUydXZsfXk7++YdtoRhDl0WR6S4R
igVtYFxTWtgxfjdmK+p544LG7Ber89wksACIBeEsq3gY/PlIHLtRp5hTbyl9V8mmJJqQFqe9iGp/
K+mG9Fw/n4VzR6JLGKG7JjMBwPjPh+KFkzkxmgBLKa5HaJS6hJ/SPkn8+YuL5i8spEw4Z74sc9XF
zFve5cOY6g7yLlSkqYh2CbQOeuVpi3TMdBlG4cbICCqLhopZi3YocB9BOkgfSxruambcQYzYaynW
AcvPR0A7d1R/fK2TdajAtmzYUugSUd6pqO+5kC9QMblQq5eQ+nIeIWqCl8uvAamTz599bso9AeUS
KoBiVU9OwHF2ZjACIUB0NK4F2uMTPxk6xQ3UZaRoa3W3gxN9sdDOXk4eUF84EKw21TkJ1zy85ifV
Y2ErtnopE5/Qjsb2HFLHkyUqGBrkLWv+PtaUydj4rppsm0YHbKfdNuAaZtAyskZcddq7bE45JuRt
Px+cv5Cq7+vlw2ueXNd9brYFkZu39MURPLhjZSwzBW2D6tacjCtBKMFaBw4VbDt60U6FWtVsbGzH
PkjDT35fBAGguOqLI/vcNUKvx8GOk0BCc05CmEChgDi5rBgBvsnpJNNmB0gnsJA7N/tqIM6FTB+f
d7JxvMmtxmnOpJWwDuPgKvX05dxgPBkvh9pYhpQh23L9deJ4/jtJVE2g40SIJ8tzqnRa2QXPlYaI
oKEcYB0W1lIVG7ifvojOzl6EnmGqlFs8eBjOyWeGoRWiMsuyHCAyIsd69HTwFUSDDR1PbEzWgrXI
qDgJdkPVyq/OJznrToJ3zYOtBC9IB1p+msZ5dBzoALLeBNJKPe4R5xAEYjo6HuDGJzo6uEAhfk+v
w21Rg1a+wmb/fRwYAOaJFz1N5y/vZLwzD5Vw20HkOwBU6WboK9H3AHinxSguUxrorR41EPuL5fX3
FcBTPQJAEzyLATL1z2M5V2Z1UAvMXwW8U0nwTfba0AaN6MN+vqVlY/w5wn886nSEXSWsUWzVcfOm
ty1lHdds/1d1M3gBKoUO27Y0lMhPLjXU42iqBLW3tJSNljbXY+TRCKFwlWFKSVb6+UedGz+GDV4O
6louyeef44c6Le4RXestPTSxZfwEmYETCwgN5b8+eOTD/vOokxMxiSwXhh8fJs1MgZdYXEkzDKnB
/Fml1erzDztzYfM4yBXsBpNg2T15XKHXPkbsPc5ZcbIUrAK6WktB1As0U6AJESVPgdqSix/6EQ+L
HmjSkO4jcz70MGPdqNsKdOmL95IRPV1GBvmVRbyikVudzK+reHqByZr3nuf38DvRsdCTtQlapZ2n
a9SoTPtSzuMCg/EWvdDqi6PCOLeQYZ4Qw1BnQGD2ZM6Vxg7D1ucGqP1uM+jdvkM2D/WA9uBbznKY
jKd+ro8eMg59py8iTd3GeIJPo07r1biT1MqlFasgNqDl86ucNba0/Ed3PjpcvgIsMOjIdCrTrAwb
KRgoDXBtXFVr+pzxfC2ol1mzt7qG5FDevHw+xEIH+nuITZeujqGRFHgnQZEXILDVo+e/dJzwKYPb
bKIEtXgHSxTTNe2qh7byrlwfCmJdbPJBfZbKIMqdv5VyGaT1owC1g7Ley7J5B5KbzkVdjd+y1sMx
w8a1qrrUSutgE1tbjv0eyccuekbxror5SaELHRtoAiGI4Do0uhkyrEMVfDe6Wwegs85VuPz8syXE
/mthWUSnqk4i9FeBQI9yI7etkohjjLdI32P3NxzlnJKIPx0fpO3x+RP/IvVpuOgYyPNILEZmeloH
tueaTY1Z/JJ0ZlHEwR4XmUHBNJEW2S8FGFtGTtoM8aYHqzwl6UEjFnY78NwkIF6qxUsfmSlO9SvL
TG7kLyUZ9q1T7Ao9CBYCWzJN+16biu8C0R7a9mcJOhitq3eAGOgQe+G5zgr94S8G89xtZtAh8GxN
h8JyGmWO2eyWZPiQaDTzRqrcFuUvKblI06ShpRWn6Pl4+RdVwLPHsWNDmKHMZFFg//M4btE4d7ie
uWPM6LZ1h/frTFoHEeSSzyfv7HL58KiT87EOfVrPNfLTCvycrgfokM9bj273VObLLldwEOi2/4tH
ukwIMZIjGfufX5eE5QRRliNZivCCunShqrpjtZfBrLl85Oj9/JHW3+Gn9J4omFjwwFX39LjV5tZV
0pwlmsfOjY0ic610xyTqV0NfvEo7kZLbWz6qEHHzraTuBU0awcMZ2UNumsTs3YVALAXV885rocJU
gs2X3FaOQrsdDyOezL4R3ZY6LulGe2+Shsimk0RfbhqJR0agv1WkrHKgeXlPjdWxL0JwZMgRbiUF
kai0hCxBn3Yfx8FKup25G97PLG0XHRFw1F/cx+eWOD0VhscjQHbeN/eHjDYz9DGiBkjABqlFslpp
5JQ0HqoBQ0kT5tkaAaUv4uRzC9wyTdMzyaMthEb/XAKOuEjmdMWXNjp1msDGPCxfpSgUc1R8Pvdn
kmODa9a1TNs2iDtOK0N93qnYptoEN4BzBU0LWuquJ8UBvrlNlGJpO99lzsbw2bGmLxa7du6atWiS
cQNBEHdd2YAfxjcY8eMLBFojxUkKtq2Hwgs9YltYULG6R/f8uhyPMJvSOnyRpRim81r+d/Sd4IvJ
PrfbP77MSZxc4y1oFBm7HTz3A437jTS+MMRdhngmNLr4SNVfHKFnqrMMP/0EInOV3OS0RDp3TVV5
uNUtEyCa0nwmiL+AjoeIGt4sw7iVpE+6TF+fo+c+11Ztw9SJbxDEOYkAEs3sp6Bx8RcFyy3lKHl8
idOWxbKTHFu22xerTc7m0/sXh+13Oq9hEt79Od/K2IJgtH3mm2Sz6/2NUU1LC1UvA/JlEF9VWrPy
i3ovp4LUpll1FjiIL95Cju2/3kLuD1oiDl2RkxukQcEtiEM2mKz5STwB+HrJP4WVJBg56WrZwBQa
IOVSC5GwQL9qO/OLzOLc8rfp8LnwuZmD04pgODAarYJiNnYfr2XdqVjbDffaGNx9/sVnp5qLmuyF
QMQ8jUEsqy/Q1mPYpT2YlG8KLUsrSzfxeCf0iolq8OcPPHdu2pKhwUO2TRKMP+e575UMwa/AhxVN
bDW/57nS+tF0FIkC7N0vyzr94pnUls/MKzcYDHeDkOSvnkzl6RXVRQKSTEm3AeoJBQ02aXdIx1/o
kb7rLryog/6HKDtgbMmwhB+XEl9LLayhSid1MaZsgdUNioYF/rjxG/fmiw1YuO6ri3est7z9O4a3
av0dNeqjkHUlkpYnCaECAbOV1K4EB6oO2vX4LmZL6S85ZOQExbjzaJxjNvzqtAZzgUM4F6YwNqUZ
X/EcN/e3UpuT/lVBrD3Q+EWt9Q777q2PMJ7BOo1xpJ2omYWIsTOl0nHVKktHc2Q6hlykkovg40Ds
nW51atv2oBx0B1tlxkRIliVYQ2SO9z2E1J7Le6bugsbqj8aYbwQnPkLlwG8DGAHEP2El+XzS0LSb
OEauBPTMQupSUjEUXHrf6PD3jO+B3/9+Z4URuVg+8mndm25hDF28xQQB8jOlzij5Ud/fYvXzJC1b
ARb0IOgtx/vejRsJgkfXuesC+2GKYTRgOlLB1JFwoNZoVs0oUw7fNfgH0vtNKg35bXvCoqwEiVrs
BG7u6z6BNY6a1Tczi55buC7mkHO66uCDvY2AwRG2XrapuZMIQ1ixem09uPTI5M8mKk00c9BwM+6j
6lnAEsL5CRg3xLTehIViwflynPpWVL6otAoEXID5whFB2qRQMIqF3KzQ1COyWuhG+vz5NtPPrnhU
RpEMAdGDG+qf+8zPsFKfUko7wthAP+VaxgzD17WFGrCwOeow+yGrQZD6wvvGkG83IE0Gop/yytLN
MY3ndlegMrvcNgVUDInECrd5c8zwUoKOSj3qVYziXHqhZzpixer+//ErTm4iZ7aslvDEWxYl2vsh
NltBdZR1LhwDwWNjULOLiXs96tFAbBca0MgB2TuEMpdJ9VCB3YRqC+nDWCMPvWpAmM8keSXaJsAv
d1Jlk3q/fJmU14RnXRXjF8nCXyI3kul5KqKvJHmOVIr+nAzPIXiQVHup6OhysXXfkXoufNj8dag3
jT9f9dqM8SsLqO3v5dKZGxdCdYLaZrsXNpIU3BvfeCynm2bAmDaNfwr5faKXIntT+LpFCsI0NA71
pF937aoH+Td2cKdgGfTmXdZg8SzxdEWPEcXZZWDXyIaBO3SZ8tL336vnMhDShM2Q5f06nzgDX2Eg
OIBNnHVRNLBOBmKaPSu1KDYu66R4kRVYOf1L26ImjbqoJIi2cO2EWjrZM9JMSCnzMmZ+Wca4ybEN
hSbx+Ro7F1N/fKWTC2nG6SHwAq78DL6v9KHhjQMntrZCuvj8Ufq5IEeKuwR2Nr1d9yTIUePeKuHP
ekttLFHbLYaDVTWop86w8Y0HMNwbzywopb1Oc7eKAetU/fAsFFRCxRcoSY+C/CsIbxM8iGumTFov
Mk1WqR0Afn8F7jmX/nm6DvybepXNKfLnup2cABvqgOkyI/U3niBcF92Fko5XcvXI2qonc9WZiIew
Mj8fq3OBCfg4QweYQEPgNP53rArDrYJpaYm0JrhlLaG9RF7CWErLt7b7UmRJDpPT4I8Hkl9T/NI0
6+SwmZrcU9xRvpaktmaXNMl4Iz1pXa4VjNgt+4evPziO9mMasm9J3sCq6e5rE6ug0gGjk/2ufOQL
I+1713J/ou55h1DOwQvSZ0vHziXo10W7k+aU3JaynKWzWU9IB+tU2GA0yDUiK35A0SEY3+RA+HxY
z94LgJQASZGzYt928pGIYToljlPgsyUcQN73IVvUfQZ4vqbjwgebdbTr5mmXUOBVG+deycdFX84X
LVONzPa3OMo5Pv1LkccI0Ylvy3Q5oMMIl9lNgiv54DrTL5GHOxjeUysD0Xwt5XZmrnSWhmVrFlaZ
nK1/rkyvCiPNSVALpF76MhvDrs/zA1f8hYQdSqtuPx+2s48zqSgZJnJDlEb/fFyMF25qIe+6nHhE
OEREH/6FXmkLvC9WZZt+Ef2fy35pA4GUQhEHTMApXCnwKSd5ho+oOBpFLmtnTNxFSTGjtYQJMK4T
lOsUMzgCN1zl8I6yKFh2gBxL1J2lHvTffz4xu2ta8guI5D8/3xhFwY0rYqll4QZt21U/dZC66mWn
3KIdvXx/2r9UuG7+ueVOhL5O/vh/tr+Lq+/Z7+b/C2kvMCwaK+L/Lu21+p5+r/Pvfyp7/ev/9W9l
L4duPPvSdnWoG5J5/kvZS/8HnRiAS8Z/NL/+pexl6/+Am+V5rmsKahqc+H+Uvbx/AMrUuGZUlBzJ
aN3/Rtnrr2IE0+7Q9HaoBZosgFP0FIl3aCdGWa/Q8dfjUFl7k2aDVmnqXdzNiM43NOgTw8FLI8Ey
ZajuPwzXv1bER2kxjcrZyeksZRBNtYGpkWMJgOHPNRhUeTyg2gNhTHfy7w2KR87cFY9DnnwPsrA4
wDw7tq21qqwkWxBx3fAvv/r9AARvhuCetrgtxmacHvSuabZdEJoboGAwzmH7u3N0YWEourfLuTvm
rtshauPgbKd7WwP66KJ11GppKna+8bo2O/aKg8tJMQCNDx+YuZ1ZhMQnRWdtZyW6DTz1unGEGbuw
qnDT8hIbWF/GporuTRsHwTH36msfdfQezM1q7myolloS3Vrl8NB70RUuOxSTi/VUJdPequ8MZ9Em
9boRcieMcPXYJ9jmphlUM7f4CRgAKZvKJ6MTR8+wxeFW1QohlBNAFTO6Q2Op6scuGapFbUUFDJLJ
23Q2xpp1oSK4qjsbAmz8a5Ogu4gRlcf8BX5jXV1BJlMTzrwhwdUt9upnynEZUiQ4UdRI0UNjW89c
p9gt40kXALg9+j3+HA4CmaukVxO4KOQcaUQdyy3K4Rj38dXsdbsiiruD74Zom5d9h8hOBA+lLN0r
KzIHiqfIcepJstRozDeLRvGDY+uqGaNQrXtWyT4dAqRMK/UuQtfnYcDbh8aGjl7R/GJZVnKbdF1y
qzcNGseZsuiMThpqdxg2TYsu50caPv7MCOI7R2TFbag1Pp2Urt9nGO8kM0pT6pRUqNqifoEtirct
0etpMHZd44GLKa0vbh+hq10FzaZC8fjgGCjcd5jUI8v9DFghvo6RKifxRAO9TGZ1GU6NeXz/ZSh0
fpeWyTZ0Lj1omw+q2f5uAm1rVlz7ShyxizrlpVXHZ2uq032d+8MVtcCnCHlhi4Fem/OEnVmB6Bkq
/dGy1RTNWHSK5S2MFMOhuAjJk0lwg9Qv7hIQ1zZeadfvfxpDYwXzio5BPlc3oPCeIBhHSMPW9mVJ
VsEN05jbUSxboxRudNVUD8Hc/KDdcTOlw/SSBdla87mG3IT+kTGgjTrZWXsVGb6qLeLeba7qED8F
WfyOpb76sL5WNY7zV27lkqjNpUEOHxYP5CM5AYgu7sPxW3EZNRAGK2uWJoP57AxGsCo9rrM5+630
4fxqVoq6rANdvYz0DoRWba5L22+WqC5vObPsreoEzs4d3J96MqNSoIfiT4y/ux14d4bS9QDdVBWR
0am5mKZ9hGvmRZWkD+inBHuvxu+kMaZoWad+QKkFPFQwxT+iqYveSvtnWxr5L2fgDEmQ6Ve7rlzb
oTHgbVY8GfOs3hmNu9OqCPBGl2KFBAusVOr6ukOqd2Gl5rUZJMEldlJo1hRZg8NYYVHRhV9pt2kI
Civ8BfdtuqGznIL7sl/TyQhe5ym6shQ0YcwkGB9Mq3ThAhXBN0TlH+NYT94sr1sM/oQrTZ+Wa3wE
u1+45P7Mbb+995ouQfGi6fYh1Wp/MHVgQ/xiFb1+0UWZwwTJb8NpthHB0VLglvaA7L3iRZdzizq0
OH3nY4mkAd5Y6YXRl5fvfy+bsUC37UbbFG5I8Dro7s1Uhjn2giWeOoG/CyHXbgPTpKiX8OwpeAF4
dm/YJRYRWXrw5yBfjZbRYkCRHsshsRfIX4c3ulc9wz5eVHk5vsaPqG1jjsRWueRSGXDQI/JUa+va
G4eDE2v3MQSyrR4rT7ERTNvB9I60DFCxq2rnkMQIDuUiczwdu9R7CdSeKi4OeGvHOlQZ+gKeYjfH
ZpulyPekinpRqT5boDR2rZm8skLZhU4Bwi2s1vPQP6PJRWRp+Nl60FAMNgfF3nX5Uc+0x8LttcMQ
aQcXjPDRxIU99ZP2sg6gSKvsOlSEJN7W632jojUMFH1vj/qE1OBFyPm21O0i2U2OV6OeFD+7vees
urHstxoFwJjW1c60h3Ct2uCROhsxKPyFtdXYgBooTf2H4hjBvZNWa7+58OkeI781blI3R+zBqN+i
wGqXjUmoOk2I/JhhAOMdC1Q36LZaphSHMde7S2MfVBtYS9rWJwcCX4e+rRLtHVzEn/Mhv1a1vL51
KHg+khst3v+2apUOynfIFb//sVMmzGZ1K1rbzlorbeuFfhxqNKlb3QRD0dyUOiKAVtYOrzZop1WG
s8DBQcDsGYGKhZ85UAd9hqHxRvzR5F9TSvPYzoiuYxcRXKbBgHBc0xZX8xyMZCp1u+sq3UA80ELJ
GeUL/Atrf1/PuvoyYEBSRd745EyeecQNJUSKORko+bT1YiiU+qlW7s3EiB+jGOW/EWECPPvqpzRJ
5+scqT4vqS4QHcWpW35XemWJ2+WH3w5lvKNLt2eVDQcFucVDJL+rcRIgnUKE9F+/nVK92VmFsYnt
tt1ZY/AWe/jW0/MCSKYWMB2U1DlWs31JaoVbZPUYTFV0lfnqdWna/8PemSW3jmTZdkQIQ9/8AmBP
UVSvqx+YbhOAo3H0gAPjqTHUBHJib1GZLzMqssrK0urrPasfmqSQ4kog6XA/Z5+1jqYckR9yDGKU
vbGRJz3nYg3tZ7/XFRueQB1nxucRAt4+XL4+NP7xYR44n01RuluUz9yuhNTefZnhAlv9c2mIO0u5
S2SQenhfK+iYeWmBdTI1AFJF0cIQqJbz14MvcLngkHox8/lvX7JqyfS4U3EL63rrPpC5fhxMhRMi
Y2mQXiuxcYER0WbPv2Nj+avLbVjfBhygUVaHuW5wwMi2Uada8Y/xnPz9C45v8oWv/2bk4jHPOywi
86JO6J+dUY+WLGiZ9tf8czUUWHWdfK909IGddPyPjEWrcj50gIScsM0x/4FDN3kYs9KJdGcS0I+m
g1fm4nttUVkPZsd9roY+2wxdal+qslz3vqfsQ+/gu1Nk92EQrM1Wtm6L6b2+9r1Rf0xysuPc8+aj
TXb/RWtXIrJ83SaOAd7JseNZVwWVZFe7/3rI02+UDnJXa67M44eOo6rHXlTVY0DeeE9owwsDuEYF
E8Y6VI8sqXZf34MKO9+0i2dFwVhNZyLyKPfGntD77dOk6uZtvSrGrlofWkSwipg9CXIqP9OOiczo
ViXOSGJoma/LKOerN/bBwfLETwNV032wfu89yz9k+grt3BDrKwblaGUi+6zlN89HmV6/HtJxfBdi
osLR6NjmFfanW1IyX8A8VqfBQopSMMrys2eCQqbmd1no+OYHI9lBwHOQF9OYVdyJ+cWGfpv0EpxR
7ReXag6MmO2e9xbg0q6K3v5Fb2iTwur/VI4X+nabHRVkABnmgfTxwq8otmpmJPZpjkX8ZuHB2QVs
TQw8W+jDlrlcwq+v+2uB28sjQnwGpqArn41fd/verx8YGX3a/a/29H+1p/8T7WnXqEe0s8ZdC4//
ldTBk6qVt+eAQE3U8ZaQFBZeFjajeyhBemwLz36tnGDYYA5QO94M9qtwS+KVvl2f6EHZr4TsXrVJ
ePdf/zEvv/tQrjHzyenR8NX+66tjnU13TZY1YT/Ck0o6IU8rOuarvXh7PUW07RdssUfR49IVOAjQ
dH2sApvKAvJhJ/ocgs2AFwwkBdBK1BRzkN9B0kE55Un9xLkA4asSMY14I/Icn3GbsS6O1oK9Uc70
3IR9n0j8uKl7qBvLevMB8NOir9BncbDcSWoVkLzqiSObVm91t7ceIdQhbUyD9kPU6kJzkR1UPf+y
UpDSwhuzU+HAqxn4Xe+NxHROejGDqZn4zTWrZ8fcDz/MwQ9CBlmuqm/Y6iLNPn89+Fl/G5i6fV4U
8tzRteRW7acngDvGbqhrycGSUx22dhsyBbV2uwzSKxjkdGtWsrlPCoKcVV8ssK+RBPUZPNIc1cHz
mic4Fss1+OnfUCetGXys6tgKWW2sxCr2Qo7NW6IB29RnVVxu2pq3wnzhpAaNrlyL0K3r+qpW1uvJ
5qa+uAcxFc/Owlkod0DzJxzvnzoB/3f0u+HbsK4ngZCLvlo37hr9SCj8qK/NZWLvdDfOfraxK0PG
M8fflulpWdrVabnZczXZytM/PrUUp1niO3LfLQ9kk0zUdEJ7dfLrtGC2Ndy6OmXFcmqcCoSNtj77
su8OfiafAQt9Gyctv/QaLRjyhwfRjvaVgK995dCzHdgo3zUkqzSgE+CtPFANu69v+Xoog2zYNrNp
RrZep7uuGjBUJGty+nogXZmcvNvD16c9fosCPqO5rMdsCFycL8sfH1K9hfc1c/tf9JcsyM2zftvB
WmORnWbdq2JOKwyi9O5w/vqoKueSzfeJU6C+E0Vmv+CZ8ZAF+ib3Z3KzjjcfKmXVp4Uy0NYf6ylq
y3re+P5wl2dvlpu+N0VysQYtf++L6o6al3qkE9M8GJr21GS8AfxJHkjHdJvGWsApEifdea4A/ruI
/qLBo49hIEIRTcU9xNM+mprW3uTTEjXaZG3wkvbbfBoU6B8jP9fFQIIHWdS2yWz7m/MsO4NDweBo
EZxc3JMpzEnNzYcwL5qJu7yjg5bZZPMGgiCHN/bXT3lO0z6Y1/fWtpo9joj0sTW1d08rgm/OpDCd
pDUF+cEeXmu2foh5Xi0fV2866DXmwoFqSgcbmpY5uyfptBzckyndWcia8Gss2//fK7ucD2kt/NeV
3eNf/l0Wf/n3BnHDn6q7f/3Jv1V3nd+o09JtIcqGnoEkyt+ru9Zv1PcdnaigxaiN59J+/L/eBv83
g5C7DreBXiFu6D9Ud93fqPkSzGJ4m2+wTfNfqe7af+5u6DgIXabBiDKSa9f/PAisAtNblSY0Rg/z
Q89uatOirIpWLXlSnciuwnN+3WQKhebaTOnN1YZ1/rHT3YTCL7tI6ZqR5mgPcvKLjSfWJUobCY8Z
OBU602w76wYFtb4EvttToLQy/bNJ/OuU0ula3PyC+j1caerPlWFvpsFqzj4t/FSWx5VR/uec0uvY
4HLvilPnG+ndAiQ+Hizan1bTbBeRP3Lxi9jRm7gx7acJgWqb1fb+D0/sf1qD/qf2NbNQNwcLM0Jc
dOJxf+o66e26OrnHFLkGnKof3ObDbqipTuIzgfK5G7t12JpdfxoYH05DbmexwHt0YNCiIUEGUasw
kiN/wXwXeIiig6TjIg/fvEYzd2vWfRqYLA79BHoqn6rgsOYzqQrfliyDihzrAlgBPahN2wsnSx9K
fQLb1HUgxtLjOJd5rHGGD4cba9iub2bxdUCr4IufM/ceOw1car3Q3KZqLS686q69k1LRlAOTcnWr
xcOAwa71iv2As4qbFlP686L/WnSIbSbqCuFbHJl2wwFaYL/RSzVGyWK+sgeoY0NALgNW0x/9ct4J
/obIaOEPdUNrRoOQ5QZqq7bBNVlsJjkw48hiFwd4O2N2+I+ct5pYX2Wx0QtFjVasWdwYeLuCl7Rv
gEMn27xfzSgBpWiUUQ6WcwrqdZvdAEZFWfRkvvlfad0K3NY2P25abvrqIsZdKmN9dkfkn6ToA5pW
cIStm+UYwNfij1vXzOAIc6+pML3fdfbihHJIAJhamrt13QVBLMbcoQDWS23MYjXl2BRJh4J8FhTv
utZmlxpP3BFLWx4malKHfPAfLFvbDLIWT72t3wSszrPncKxOO1D12sgseRmclW6s+7njVOOWir6A
X4jskK8NcEwPlWjbABBQXgmGW6PHYqxBjJPxrSy44/QZMejJtcUmV2m0yGna6Ku31whs7QKVnaDj
1wAQx4yBK3MrPAGBa4b21cAcK5L6gYb/vKGGD/aqWtFizMok0Nvz64CljOumDq4mqkjOaEM06P5y
LofVY9iAxcFuMHEMK2ADe4XQWFm/CjVePDDpRlX4x8LTLq1q31zlPU9NNRxzPGBRg+BhIylR8PTY
6kjIWYEY8yMMdMYuNcFg6f2b0AortFuYtzaSdLYx87G/FVOw36aro510s3SPNUmYtHZ/Dpo4MmpS
gLtM+ZbFedGa2ThS6LUfhw6qoONLM54IN2w1MYK883I3ykVaRak2acdwHjxrB4xsAKk45mGLp9Jf
zOpaFd/RQ7Z31sx7qXZytdH0ocZFWW4rQ4OmWL17lYMnPFcv0sJNIkV3GvDjGQpPxXp7AKmD5z5f
tsbCGNqYQk7suqg1WO8oBjmbxU5eJH9losq7tFhs8hMTdg+njfLeQ7UdtP5hSUx/Y2HAQ1A1cqol
DrxdxcL4Y1ZfsxIR72Qmzk4L9BcxtQxnJtnvTmLpByN1mjBzO0qSitJa4I/0aSuM1wzVlncG8y0Q
8XPeHuVaUg8pgVPDyKwy8diV+mb0xfRmixFtjrfeo+smjyJeTRsuKoOoEjWNGqLO50jfVvNytek5
dNb8NDezFfcuUQbRpcMdrtFfSdZcbjqg3wPaKfw12EtL02KS2D2uCFeOmiRIrYo63YuOWvRsLHAG
TXowmRmMW0HRGBAdES3LSiLHq9ivyAoXiujLk0gkiCj49JMjAC6n7vfFybuoRJO1mbPUIBbPoEki
ahHpWY9UxJ55JqsxcpXmb8bMsY/EQelalZDFb1jAETgl86ftQR9Udx2bedpRURWRMzbgCMbxtErX
OHtFQvXI7Q6zBscUXPC+mhzvwWWQpQD0zqoFEmntnSctcHN8D417qWR9h4kXnTIuqge5mNlDkBXW
mULN6euDwKZ1QtPrOelsJj41UR1bw6gikTdi6+b+tS378ay3noio9X0vcsCy+gKXUO9nd9s1ixkp
vfhWuB0e+BEOd5JhM287zNuBD2ZeCmrQevro9/NEpVK7G+xkb93wkx56lU1qdxRnEjvWnGKnSa+I
QU2STylcrrmJ55CAcDzVSOnHjBpTYXW7gF5ZCImZroSxbMTKDXptxEbp2kTk1I6red+5k7pm9cI9
IKMXpLXfDbtv46SoYYdjIOM8Am+g7RNSeCVqBZFND41TGPdmzlIxr633PTe6LRPO3SPjIjvTG5Yu
1KfFP01UBhE3sFDVGSdGqmPxchO05E72MEm+XGiFvkGPzVSVZn4UA4Eue0TX61oSQikPX59WWI3j
WirqxIufHA19/duD6OtnkRvq0a5W4KFmtktbWjuk4Z+r3IUb2/WsdbXx4U3ls7u684MtpyspPtNk
6AXzAXdn1DJ5t0vs2npAmN7v8nJ8hvPIuq+1xpOey7exxPqs8g7lNYTE0Oqa/HHZZhI/+1g73rtq
X+cVCEKV5W+VNBjmmuRbhaLixHSpjALILVs7o8G4DrcXYtYEsd5w+hhNKnMVGNwVd1Cc5e294071
OXGneNVT6y74KDDdFuu61RtdRngIdE3rTyXa7Tln8SxctbfSoNq2lelSePcjlfbGnbS+O4mqdgF0
JVCdAv8KnSEbd/AyqmIbmNpjKbuNMXasxkN3I4gcACwa20zj+cwU3VIkvl7s3EjaVYtUucS7pZk5
HlJgpM3ArnCtqiySBtNaQfKpktY82Hq+a4sGvLzF71JyqoNxnw1aHVcGGmVzsK8zF2KjoZ2M53Lc
Jukw4H+w03tzcVFJmdqRwshzRSd5ZzvWoYTSPq2THpOWDtgPeAkZPJ0k1mK2EbKx/BKM9abolU1V
E3dFl3uPeao9KlvKuDAUeyhWdwQjXXN25YMNuvxkocDdVLY8CA7pDC9MvALafObT/Gqy0Tqtq/Tj
1LwkQu29BhKiLOV6mS1/uThDZeytcWUU0stuo7P2qS9r3KJBdx6HoLt8PdQyy89+Ux8Llf4ccIdT
ZAd4PKC9AYrBQVayC4TKfIbs3iJLsI240ma2Az33gWEqMGy4rgdUUVgXQ0+r4+RpPB0lF8lMoq9/
fr2BuxqzozrqFVGhreaTXbKwjr3znr+k9ZyFpguqxeLtzD0p/T5YltgPXgqY1QtqPKc4brjVr9QW
tHbbB6UdJwkjseXqiqjp0TwTAa/2a2U+OgA7Q/Zy2r4ZAxU3rEHl2tOSG3V4nGW+XQyasy3CJHKU
484bZbzUmguRlS5lnWfFtgjGPmx7dngFN/x4dgoZiQyh61wzJ9G3ZrFfLa6l1eg+C1Vi7Ttzde9V
cQiWvtxpheGGY/eOC3x+zW0b0L+cL6OtvzF25+4clbzkRo3UKugBrtIPCx0mP7YycJOzXw7pnlFX
LLekodjdBFeDF2M48TLY8p6e9kXeZLt+EL+vGi9fQNkmIXwj2yy9AvO+oroIDN7BjqwjZ55g1lfw
m1cqJWE6vnfe9JCbJA6LpIMUygaZBq88BYxtTo5+mEu2sZMPwblKlblt+xQfdArruK7Hg/leI7yt
x9wGKWKUO1qXXJRps5QtOJ1A4wSWj/5d1s+XDPRSJAeV7fXKme44aFFRRDx7u/tt9RFhdK+/Zh6O
U1uA2KnH+ZudG/6Ts1RVxKByziGQiaA5LbYgTcdNAKYiVDRrr66P00W1zrZUHqBIFvlJl91hWcxP
LTO2vraOd+PCpIBgnLUlKnvAo9vyvrA69hrKhbaax7XPFkUHWnQa07rcjqTPW0c+Km7IoUHWAeQ0
7jNl98ZG5fYUalJ3w5n73DwvjOBLoU6ONSMSYBMzWcmX4q29MrNU040NkEiYoue4tRzsRYuXgQrk
qHiCPL9jK9F0+6Xs7IdhMdLI7TgM1VDssoKC3Fgh51ZZdlpnL+aE+5Qo7XPW52NdzZfEtSFm64P1
7A5YMEDX8Ixq61PbYWxvZ9vbphM4+LYIkxsWzG/NdFf5s30s0/WBwMZ6lWiopQLz8/WQjDfPPC26
zdenU5+ruFu1IFSaI0552QzHccEFL9fzSKL6pGSFGNRJms0oshtAikb4YJTfywLPs/HZgfq6EJaw
+xR7WEJNSeBDiybrkbQ6Wh+KQTPHED2Baq4der950EdOPbVsQKn3E/cLMLdbpq7d4jZxn5oHt/Of
5FzImFJZz5i6Dz0ya+KyqZqTU9k/vIGnK/BhgY9Feb9k2H0HzEDnumO2szVqQYqEk95qZd84xXen
9WdG9qjqoEemW8Ni8muBWxTKdfhdVTUnYmt08aTJt77p6HWjv9oNnnhYE4STDmwNciD00divN8D9
6W2qCt9wskRLurcG7wBi2YqdhjuOGKxNOc3jLqmzIpR98DJZThnpqTFtXfrVcTuUBf0999nrzed2
vZ1ax87fVLKPei65962bjBfTW8TeClXkVZkd1x1bA16V8G5fgn51zgxdEwwNZLuXdb7X6J6F3M6i
mmaU6dVsF4xxQ+bd3qeyOGAl4Zin2TE4iW4nPIN9Kj9VQzkOPFVEyqm7S51AaN4SkQnqengAcTFR
FZnzU+HWBqIf6Az5IO7JMJthhvR8xxTKdFzrO039qCkHT/1MxbrT2OQ7SUyICZ20Vx3kjpV8Iv4P
jWNIzO3SIy4ZBHJ1RaSq8etx241jbA3mzKDhqDYmb4BoSbTXKaCeYUyau1npgu6S1WTJTKCf12Pz
MuUBq52orIjn96V0VitO/PazgFUdp0hkjR7jpKQYknImoO15deb0+5zNwSaDHR6vZWVtSyONsVuX
u9H0H9lLiU1nOkXoBJoeY5r/0Ja+P9KXZBhytAEwMCAy8Z5pmqrcGHlpoN1IDrXWftbwbG/pKDtu
Ckeexe2s35SYYIJiTg9m7n84Ssld2/NeM0f9pIC+u6n2RiE76trZi9w1KSJsIKfO1U7KcSJj0KNh
anp2wO5Pn170iWr771MyURZnLbyjWMD+Mx1OJGXY9RFzjx1MU8fWbtpjQTzvXy+rvolCNL9+is//
JxKzBgPsVDr/67rq7i//NpW/vtfdn8qqf/vBv5VVvd8YTLdNfN6G6ZE8IYT7dx0u53pi7jdZLti/
W2D7H6FZKndEqw2b5DjVf4p4ff2lw3X13xjOIITLAGEAEA+607+gw/0nhsoNremZ1GgJ5n6B3f5j
YnUwTeVkqABiaRPSK6icCM26Ulr/rKqN2VlsigfzLSvkIatwdGCkLdPxedSdlvIfyukuw1oQhOt/
O1b1TwyTr9/MdXRmOvjtuE7/8TfL1kl2fs7IXb6ifyvttQst/ZJV3rVA6kP3j01XZc8qrIUHAzzj
XMHrODUNL3SN1Y0WHT8QMtRicB7rpDy6ifVrXJM3+Kx04dl29m2abXLLvKf2caxqP7R7fbMaAUvy
eB6Uw4rl15y9NPPaZ8FjalZ3DHyczMz9+YdXzX9WtKVWzh/zx7EOHUUrSTOXDQPjxd6fJx50ezXL
dDE7dAD1z14T3p5t80lb1vlgM6uBDZv7NexrBxTpOlFBE+1tT71EydQ9CdFwkqbYMbRuxL3evFer
3DS3HZ3BEYWZMixeQf5NWNV7FhD+WWZ9OtrYRUKEtz8xnZAwG7gtOoj5KkOXp1KjFueOZHLXWyp5
MY9fD50xMxfazHj5/PKh6GjVZlZSMyFWl2dj/VGyM9obtT1uIKPlcNqbd++WAlLFcgcgnmkib9V3
UwsLoUryTbqyQgOJCMt1rrZ6WZXhgRCfFs3zUG5kbkEZGdlNjhUyNUzepLrdJhbDq3eZUrZATLEy
vquHSe/Wce9pOAV87lKUu+yICkhxWBPxtmo1eWst54hspfAq6x+F8ZyIHiUDEJVMK1fIsotFXUJE
uc/UbOa138D37CqGN0hrlP5FMbR2zi1nH7TCOxCrzEiEjPWbctClCBRg++L2KeWDmrPagOgwWZ5T
MXenWWOUEZ3nqL2pmmHsEobsaM/3k5NT9XGpKmiifiIivEWDWpM+Lqk5uxYqv6GwmaeQF5+5Z4ra
DLcmQo/8svNDpu5jF51PMF6rKX/JPBs1hNQwyrRh2isK37iDGGze00KVobYMz13a7jk3dGFZ0cG2
M3WoJoiWHdVhZRsEXAvvlf5cVN+m7cYqO2iCzLPdOlO02tauDrS4IjVqk00Ju7499i23lWSGuoat
xuSf6IZtv96v49zQAbjtLEd/PlgUQbrCcbfGalyWYQGUs8vyRIs7e8wjUgmhg9xpmYy9qseXamo+
uEeflJ+93t6+2ap+BcSlQ+6OpKs5XpZ9diZxakeBkT7Zc3IRtWtvO6hGIdtv8nlQ7mCCUTuoLebu
q8ex56Tl0QPNS+rWN1BN4wgWBlVsqmCtj12R/z4ZM/u7yfQ5vIzXxFs5WhLI4QWcPHP2P1deqkFR
WvqQI/BDwiQyfpmBnaYQm3paJg4eS7NxUF5prRWnXlNF9D7QeA601Ac7f6JvsoY3GESZGd+0XBtv
paDnvFnBp+XFlQykoJ1JtYUi2TzOc7TSGGHNVYw28x4hPxEnWgH5cckrBi3vGLJmalQ5vywDbagH
dpnOR9eKo1MnB8NJ9bs6I+Cbzg5aEZNm/sBFMAZUykpufzIAkGV6SIncPiMCfudEVcXZOrh7q7k3
bkkNF1y3cOwTzFkZDpILd4sGlvXwaqZaTqLTEfRmtIgVa+u06b2Bv8eQ6BOTaQ/3gJAvBBCCCGwC
1X7V83BOpyfSUt0pGbKJmm8zUr0Y6Gho+o7Czc/U9vNX3q6/02/4OSdY03oDoD8YB+DTGUfsKmSm
Q1g25WqT7HNbm26sOz116zU99CbdJ484bi45rZfFkm+LC9NuYBjZ7x4NCl9AM6e7ZRgXEgnqGMy+
e397uZQa8b7JE/OhDO7JFGOM6HGndJTFhV4eZmtoNwES0k3NzkippnqqU8ibvAmWvdP2F73plvOS
VgmcLNN+MAejRnAlnTAo9ZcVaSihfM0NTVwpWxrrj3bQrJfB0F+wojjEzMAoiymD1FEZkTBhxQiA
ZX5tga3hwFKSOWMcutz2ovh9kHcBEezY77zxcam3GmlyOpA7v+WGoJUJKdmV0nICYTys1kSL9P5+
GqY3/nDKuZIiUfrdWpgMq/KVSpVNIJsW66Vq2elKqT4cqX+nfRN3feMAc2UsWWbzJ78MCIKgZOur
9GM7PHa+dKicGsxmk0sElB4VevNd4UPgXxUBAbjP3qlvzkKEV/LX6AygAaUf+rrxwRFm3Mrvmfdl
QzR2XcpQR9EboEmyJyBFrzUnPdNdOrpQuIGt3jrKuv6YpTYw4v1p9wGR3psCfTRTlhVV7pOxfnRN
KsPS0uu4JYofadX8uQj92gnmUtIxNoOSNHY1fTe90glpfNKB89RH6nhkbW+pYB8HmfC1sLPIQ4Fk
sWEIXScCSV7OTa7wqoJqjtWEY7AwXMhssmm1vNVF/9PQ6JXd5Lrp4BLihNa+ZGN3IvDMAp2yeJM6
vw+GS+7X7dZI9R8BEavBKnEPTCwdmaNHrvR+KoM3i10qFzYnK3pKcDnoTRWnTvdAif1228NU5CVT
eHOxGiUiJlfjZ7UlN8HHlVdf/zQt/6VeywfG/fDSoTXpGz/uq4LDS4JwCGHVoXGSNz+oT+7gvCtD
nxBBN6TWE+u1xnJgVLv59iSW9fLNpT3nqowmGkWAYsjigoUjxpH2e8JYVc7IkqLCHHqyQum0kpxf
3w1emtyrMor8ZFTMeY21BerM0BQng7D3nrr43l/d7GD0zR0ZbQ2+PkoqdYv+G6DTxtI7VfVjAzUH
KhVN9WW987vmLR38E/6mMO0IH2m0Y2BNNvei1O8qB28L3rnwpkn3Ku1J1LwMco2pQxMnX994/N+H
o3AYpLfn6TLg0lEO4c7e8ndDlYp49fEmjje9coYAgmjwZtADLeXwrR+rhYDruKDQSzQ6MdJbXzUa
xNxWUMsmUAZL45VpkNiUCAaHIggXa/1YfVh441g/Kw//sxApoHoj2RhBQVuWlL5r1yyZ0rglYj7R
I3JJ0p5pj9HumcYwlx1n5c8hJ6KlBwqScxmuni8+YOxHAgl42w8kiKBSNnJJT27pIaFx1x/mEpCx
KWcnooe/7V1zY1L9JLVGwVjPu4Olut9zw5zjlZ4inr8OLkaNhajQly2DNL+sbn7V5/pi281Z1tMY
a1hlwkrrfK6Xwn/2dVHyvLqTKKLgZmQdVlnPRS5kvDhKY6qWGSQ6WenF7NmGzFgqC79WqJjqg1H3
9cEaqx9NL2t4gZSWetdBRKNVd16gGpK/ydW6/VFMtdexXck1zLr21zQI9J8Ggwd6MbxpJTX7Xivi
wOum0BnH6ziJH8TmrI0aHEo5/c40GA2wqFP6bR8cGn8MwoYtJy9dl27GzOF/NDhcN9w8M/cqa6M7
q8Y7GNOy3FOpD/vC7akZaQjCrMQNZaZ7m6wUj6UH5S9z52Q7DcxO5nLZzr2mNnN5HOrW4up0D9RY
z4oezaGk+62haDumlTqP7Kr2VVF8Fr1/MvubRc/W4Pr7pMZ93Z9ZWswcx7oq72Xff88UL/NlCd4m
XU1hjw4qGon018b66jnmm1OnMZJZhr/8YKep9Z18unh2pk0ii+wiipAVFAxDBCr7bbKZhyO1zexd
H3lCfNoeFWIFcDji4uf7wGDCofOQZeVtyz7AggC2VBt6cT+Jqquos/R9X1Keb3W0nxPyOuyQw97S
+5/1UtobQTg8otvzSZsOSuSyGDgwiWzgi9iPXU6MsLfK7YzRheVkyPZlAIVSg8HIKM6lMgyN1juV
G0rwzWHOdUp8qmTez1Q7yCrkacZMkZO8NysnRe5MvWRM14Gl8mxaKM+rIX1NukqEtkttuiABs3Vu
HJmC8TmtuzbO7dZhtW+0739QlfbCnS8Y9ehzljzUoJRVb1ub0eiDDfW069ITvFxFipDedIyzqAuq
2oQfoD9Wm9R60PxR39qt6PadGj48D+wsksTFNRksbvqPpdBS+BeOHq8GYsNctflu6E+isN6wcH0r
xLru+OEyYrufRea6AuUVRgZZBzxVOVRFPLUuV1oY1h0ttktFRykyC70/eKN97j3jVS9Hxre8pTl2
U8a2ZJTEYXlie7n+8HjTiUTBLaRaEDY6c9X5TPWIensyjfN9hjQhmSQFX4cIjNs4h2kVD8ltVaKN
9MH2kX4LN0nX4TzMzNfC6cxGlUhIY66ofKFTsvd+XtBVpf8WMkrTMflmOlsP1NQoPRgDTCxqC7NT
U95rO+b7fhHPZOgns4A+42aOvl6f0vV7sDnY8OosYUzfE3dLyT2a2dhxfqlUbPpKbExPO4rG20+2
9aiLLGVQ0VgJZBjN5euhG8btRPLzNI202nRoNfQ475bxkOaqgQY/TsfG6aPOKI2Ty9wV6s9C7Bjd
oQUwgMJxgoTSMBsVayHTz6RGKyd3Ty8ZLAL7uKFstr00k4M+Z8gyNVwXpLXoSg/VAnZcvajeG0+j
x9FsWRP2hL4dHKmcJMfOqeYQpU+zGVp22HPW8hqaQ5+a73FpWfKq1bgr/MJCj6Y9VsmY3EvfSe6b
2wNLzVvhy2G3WPXRSKyaC95MJ4uQAzrC5mNyZHN2RtvHvOgyzjM1xTe/aieQ9C7VUyP4cOlwUr1r
++741w89e2Jn5WsACv/wIeOzAsIkI3sIIOlv57Y8//XDuqMh03fy+NdPc15jZwInG6uU4Anrsbow
32c07bRtZzZRXuPnnPhSB9eDPvKg4BHlcJuJPo2jvXPIiptV8X+oO5PluJFty/5K2ZsjDYCjLbNX
gwCiY99T5ARGkRT6vsfXv+WRt7LEIJ9Yt2Y1UVJKSgECDm/O2Xtt/Qx6hGH6Q9O0e6Oe7g7fbA54
HwvcRpG0SmSOxRFjDhX7RNfrt0KXKqauqLxamSlS1poY6CpZN0lu2qQstgiq53laO3mCt8bW5zWn
VPMOnVbN4X880QeyzMMY5Qe7gu5hnIp0O2gbMZhgwqLwB3S07GxBn4zCCRS6KHhsjlM9DQgEIFL1
+7nJdR+AsbvHRsdS5ManVWVmp0Po2pcqV4yNa+bElNAPS7APRiN5Y1FDgJH1E/hcknuNSetOnyZe
PJw3N4fvqG3rFcvHcHr4IwNCwTmz8WkQEqFC83DZJYnm3pqcDSq8cvGANTV0+8tgTp7RJNG6S8PH
WG/WhWJE8F7tl9IODp6zVaDUJ3kQGyeWYq9M0T7Ek12daNFc3JKUABbcCo1zVQzKtkqkMM8+U1pD
Ownd5CUvm4UElfC9SECUlGSR7llXqB9YYXtfjCLZHlyXBz/m0Nm7mG6WNKo8ZJOT3MTFeUFg120K
ssmv2I+vW8Y28zb3YDXKigEE0CfkZtouwYp+hluKOEGlGc7tfIm21hDe6PR6rhen3+Pad66LBxpj
SVzOrKt5dNqrCbCgJBjP20XbD1ErTkN2faFukfg4FdiGtfLRRQ0P9df52amt5nfzkK2JbFtIN9Vx
OOV29KbTUjjtHYX2A5TIbWxM1WVI0Y9uY6XfLOI+LZfOp/iTwpdid2mDtfXn3sM+mb7abRP6DgXQ
88RCKyT6OvMHN6svrIjjgfEa0MTEUK4JpE6F4WuIl08jO2MH7jrEso2tR41u8bTRyc9bciJ++8Wc
Untc2aLe9bSbBaWsH3ahPZedWl2PTJlejCduOhjlVGmU+/tLXX45HP708OWhsCbuFKIwy+4uMhLp
NFbNXV6S/p3l5kmGP482Z3xR1PeaNO7FFsOhcGB+qZj6bGnvi6XRz8DxJ0ZKBNlgwFdy252AXIJh
T0rb/v6SZWo8SaR78CB1KzuLnijzUXkwHS7SdPjbl0iLKzz1/GFOOS0YlstJ2hk7TJ7gCl2JF0jv
RXOHTKV9YLvUrGxpfIykBdKSZshK2iIHRCO1NEpG0jJZsOdBxIaNkq24uKR01e04/097dsblRSqN
l6m0YLbSjEnPijx17JmNNGoyE6c7V5o3CdheWdLOmUljpyktnodvw4YN6nfAAKqkWEFLaQpVpT3U
tNesePG6OxhHpdFUl8fGRdpKLflbwYHNkpbTRZpPc1yohz/uDsbU6NZ1MarCmNK2SoVAsk+ZuOmM
24ZJ2OxsrZO8x46WUo/KJ2KOFQ51bppe6SaxnKSlCgqXNSlUaOhd7MkaS61C3+AaOeK4HaSHecLM
zAG82OvS34znIfVM6XnOFiyOrfRG6xiiM+mMzg8m6cOfzby3k3RQMwPL/F9c1eHBYG1Ir3V3sF0f
vlRGvNiu/CXEnm1Jn7Yjj2259G4XmLjhHfRvPbbu4WDwlpUF3KrprxbzdyBd4EL6wcXBGS494jOL
SSpd4wP28Vb6yEvpKE+wloMVip4W6TYfpe88lw70gQ40CihLOetK6vR431cdFIvLprZx6rv82NLN
buNyXkSh3qR6/mBKxzu2+Wqdgg0rFCBqUVgWb1nzOkv5oRGEPxF2qQ9iMMK1o1L2rdqJfr0eh/s6
iO/iuMZzX+8DjhanYdXhxpe+fMXEoa9j1S+kZ1+T7n0bG/8i/fzsm6ztTFGmPHj9pes/wv5fSw6A
kESAQLIBCv0dJLRYWZIaUIMPmJMOPZUkChScm5NfuuQMNC7EATRV5Z0jKQS25BHUkkzgSkaBYUMr
iMEW1EjWDosFBXiQBpOkG+iSc2BL4oEawD7IgCBMkoag2MoVjcifbQ0nATP3KRbjYNuarbEtJU2h
llyFURIWOlALtWQuBJK+MEoMAzrcG4Z7epmAaDj8DlGfF0t6gy45DoIA13Xu4CddKlqMgSa233VH
jnsjJi0qF3eBTYOECDjZO/mNshsRUktCN4dYjGg/2l55FqnTeC3N71VrIDYoUriAisbZgQw9t8k9
U5bB9KZZ9cY8fEMZ0o9xY3gg5EUAG9Po61GX+3g1QmTjkJTFjDIwRm+YkAICZGRywnfDJg1WuaS/
dCPPKePIuWjqLBMezcZcCtrbehR6Q7e8cXy/maadOdcc8y20kCMp4N9c6OfOHhcqDKYSokpVSGFH
F6rZ0O8nd5j8knrR0gZPYSYezMqgnMqxKx0mTj2yqYZS+m6piktMrCs7066yRDtBzERwcDSfGvL7
zbwEG/RPn/SLjtcnyJy8i4cQV1qYgs3n0cUxpQy6La0/DC/qL1bqcfJ/QDXMaafcCMY8vYE3py0b
kGPjuoRbxknRflMb9ZTFTEYRtA+5W104bc66jFu9sZ/xayBwVhWcAol6rs90Cf982eKrh8/lmiCn
cR3jQvn48CEOI5XRZJ66q5XeWHCg4Ny0qNHDTOjjSvTNGyL3Rx72flDFSe8MJ6B4Jj9Qo9uptS5R
2SNCUsiIL36O9jCu+qY7PVz2AFEGhemJY0S38GdPgmbXldlzbYPN6HL1uell6S/QvvGLHCN85XOA
oKzC2LcMljL63b+/W9Tg0NjjBvCzlizvxnyvWuN00ofrP9+4LwejISwQeSbkOvCSHz/HJsA96duM
weh0vLbZWLG2O3CATPUtRa9J4M5LUFAXz7stYsWVQS54m1tPkWY9xACL2vp2KON3pZq/GYmfiE3y
BhiqDj9QCFs9TsqgALawOywm387HOzUNXqPcqFeiFMABOGD3c7olferFMbJvbsmnCIvDrTehVcmP
h790xC3UAgMCSlROfmIOSFCAbshgtZ5nXdb5aRXftL1F/RsVXDQICsEJRyR74HA52fWa5IJfNaJj
pSNaFQsLQNEgfGysUF2H+vxQjdNZYSJ4JUCcKdH51ZGuusoSffYJTfF6MWkgG+hBLjcoaxCmtQqb
rXL5YU/MnWWltyuOMnfKGN/OSClXQY9AM0r2U0F8+TdDA5XDx9a3KWzmKHCGTAWOdhg6v03vTbio
qHkDNHnp+Fa4i5fkLVjU+aERw54T1WnXoLSHCED90jqtUdfEy3haKW+m3t58cy3ynn9ow3MtltBN
nFMmvzhH77c9KJNSm7ywULfoIo2U3+mwtCqkiYgFUcv3lXE+uyImd8nXcPPDaPEiJxm/mWg+ZYsx
OGwbEivYNNsld+PofTErpUzitBl9ta5CT40fR0DJTrfoflBTtDf1bjvRNzJdH5hq7wdzcbdwkrPH
7kWV5fhZ8LyLaV6Xi3OHScTwv7lTcoI+ulPoWaB6aJxxIO8fjd65KeYBzffoiwVBQQnsAesIO5eM
sozfR69LQWQrvKHH2Y4f4zB+UbUAELPsmATREq8iovLiYVovFtP1N9f2xVOUWhtSPZimTfoAHyeb
BjKZhjprRNQHIHqKX0Fd0B1jfHuOKM5HTXtCcUxT2UIJVqXOVWaisYfk8KK136502lc3imMANFXB
BHuw6/02vMMcW4siK3N2EV4opksZD8M8HaXqJBi1neYEkQ99AiKi015Dh3oPdPj59PQuo3DYW636
prU2kZMK3C9JkealCKgUL63+CIziu73W5wWO1QDz58E4yPXKl/W3q82KPqz1aBx8xN6Lt/QzU7O+
rspin1fRGRXgTUmMMuW151wbHv/83DCEHo8pPpzgP0K4kDihevr44ekSsEoYwL0XiGNrZ6zStdDj
3EuurEjL/GIKHkq3vWt6JucwH5s1/9KW2upZ3bEFjnoFhwW17kihhh7hR6jK5SdmY0rgd6LBU2AV
DLw/X7O8pI+vgcFe0LYxp4Kw/mS2LGd82XEVUQaxWwlzdq+M1Hg3ZrxYvej2ZV/SBsL58edPPcSo
HH8sQ9tRhUmtUxzv7fJcz3pKIoPfwLA/TQYQLINqZ6ug0LWVSonYs+6KxU5OgrAtPL0f91MTYJ1m
mP/5Sr7YDpNCoAJpBd9It0CVw/+3AYP9u4r6Whl8whgwSWS5l8757DXQE1CIoB6qlQpRiHY6O+yY
gnA+M+iuVsWwGUTzrA0tJGUakN5UwiTqMXPmjbiqy2Etuqn75mK/sMZyscSFaSrnCXY8RxODmHu1
GYtl8PUEwbPOLh0RpqBMPfxIacehOXEfqVghm1ILWhR0XYvKoiZRF9vBLvdFTsMvmOqXWow//nwf
PwWZqHBbGT6utFDTQDvOOMAZyFUMTu+Tl07gb95fWFpFm6p5HKt6G0dM/EX7MqvjXsa3IWr6Zjvy
xYrDBQgXHSDvoM7a8/FB5nUWRAnFEb9xesrkuBcwM962mUYlvIlfurh9z+zh0UpiUFDa45Jm13K/
2MdXiYqlNKOSoWTDfqrgtjXLd/OS/vk9M2xGumpawmaNPpqXQkrNgzsmZPpwMvYsI/ES17qOs/qu
ROSSte2Fze0K7P6aKi4eVd6FDL3Pnx/SYUt29NoZpEEYFlJJlmX36Como1rmqjZ6vwgbjOQcnvrW
8M2QRneGc2ocK/x/9r5AMIXFZ3xxp/ChMbsr06GxlGUwgmRqcW2zTloU7fLIPo3q6sKGHDI1YoVC
8KXQkFwinrmTlz+gCej60ccSv3boUZZq4Qv3oc2121hXvwmm+upVNhzM9Qw+gf3/eCuM4tGxwPEP
tANcJssBcNbEdtPSrpFivsBOfpEXPaO0ZDO9VegBrVLtFRLkW6qZ+2CYX5qaVXWYzVN7uR4S/Dx/
vv/yoH98+11UksS98f5+ygLPx6gxFY0LPGwjTAsLjqHdhU5/LcP0sJ36f/68r15KKc9FIissNqbH
G4lQzbK5CSRlUL4TTjBcGCp+cAHIyXoWVfhL5jtMy3zXdPkK8+jf4+3fYgzv1jfrY7X06/Q/X8tq
buIw6v7Xf6up/vBd57ebu+N/Rl7HP/8ObON/XZf/0r18+M0a12c3X/fvzXzz3vZZ97/1xvI7/2//
5/94P/wrd3P1/p//8fKWY2iP8aDFr91HJAWqZrnZ/aeYID/jX39Xspb/8z+2Jb324u3Lv/UvxbX7
F3UPnhZlGtLC2U/8o7i2/3IBDqsuumv07PznH8W16fxFlUTVYVzAmCACmvmvLQ+Ka9P6y1WBrQMx
wIMGrfjfwxQbx6PYYgUS7O2FHMfklnycaG3HjIYkJUx5CpWeqFrtegjDqywMMPBYz9bSXFIMf1iE
ebtQb5/r+Uep9A9RVp6bevXNsvPpjZLXYmkIwGVRi1PYx2sRwnB1akS1tLm+NUV5Wzv9SSycs6pR
96ox3/z2pK7+flV/JyR/OjQcPo49sEzXBhp+/KPrKYVMkmD8pCrQUmNcHOjGqEworf1NLIBcrj7M
FfKjbNOwNR1gCY/040/GAWDObJOPmsLlF9LICiFe+gwDaavWM/KSzD6fwUB/M0PJY9mnT2UNp6KC
1J/92cdPjZqF+FMTQVgyiSs96V6Cob2jD/VdwvOnsA44mhy+EDJLKgrl5aMHpzSRQYeQAI00SlH2
mA3yv4LqiAdRFCCj42kay2DAJLqmqnCSFvkPPSwNb0bEBC9DwGm0EVn2iIv1JsfgatTraaYZVASo
ldzQgbZ7KrQO9berTRx13atQHVBFtpcwjoneUEuMQnH50uQCVma6R4CPlwj1sk6maVr0Vw7cLK+s
KnAYqvYekMdAT/ot7hV4ySp9VhcbZCQ0bZUa5omp9d+k0GmSPHP8LAhIsNjT2IidP0WE1r1iu70r
Gn82o3Yba+25gipCBYfVlP1JnSRURqT6J9OLxyobfQP5/4pAzV9LY85+3gYa6I3rnro0CdZE1Kh2
TgeiRq6HXGHEDAdog+0u5wMaI/Av6oLkaZvy86Sj9VKzMfZFWLxQbEAFXSIEr7B+ObAykjOlqZY1
YyjclECyaVIgf3dFsbUHtB9VVbCuxNR28OysAKc+89pEGw199KDob407CmpAA+6gAsk+inDkV83d
gg4DjWCe7aLST+GD0TtBribsAfJL8jQ39dPEdm1A2LlJjWHddekIcQONVUJDCgxZwCOJfBWfmF7O
D5aRsTF34nibpchjFBN/cJ4r15neVJ6puyFW3QyMakxisdVvy2IhKSUpvVjasvQckqthZSGohGDe
xKA2vUyn7jeOkFIoR/nWqF5ivAo9p55R6haKlw/htK60YCRmMa/PlRghMcjIlaLVQDKEfB7VKm/h
ZFvLBXxZjGDxZSICeztP+T1jbauSYg9+ALn3oAy/0kpfpx3obZVICKx+jYdr+B1b6oJHroaphQ4n
NZ9ra8FLRzLOhshnWtAobcylpYXQEgyZAApY6HR4k1sCzY6H/Jvp4nMZnHeXqiiAfIc3+hMv3pyW
iCpn21AgHnhJUU/3bv2DmiyFsFYajH8ZVfmSms1T1Bj7cuy11WiDpRtrsV1ynB8oA1kswm65LrNs
TXPxdJH177nXU68KJgZco39z0V+sGbiYNAqWLIcWSqqPc1zYD5m+JFhVtBlVlQX8CMbPS2iMu1S7
UTrrm23p502Yxb1RVU3X+UBbPa40iQKBfaeKwo+wua26qfmpW/VOY3HCqY1EXTxVZbWvzfq8s71l
6r9ZIqU/62geIZ6AU5FKC0Vz1OMSueSh0f2vC2r+wOfJIvKw4TzZmXqnodfCj2M8DeNrqYa3aaPf
Lkv+HBjGXl4IncLbPy+gn09plkzwltsUl/0Nxa2PN7/N3GLAdlr4VnIrSnTPyElvqOxvYmW609oi
W2E0q7GgYpYCi7XKp/xVB04+pskFoUYrG8v9UPwwx/o1buJvbhWuts/3Su4kiGQm2IFV8OjyiqRL
hqyec9ipyPrMgIBpM3wpjWDyKWjeKNDzPFyo6ZYzo7JZFqph+NHTdRHbb3YyeWUC7yGzGpJs5lvT
3XW5fWKU4VkW6G9C+Hh3ae3SO3BG9VZViJIqLHdTOfmLkdV0FCxjN4OcSeNfnfazbJh5g0a7sa38
HW75NklKZR9gPZ+VEiW3OaDjiMnlniZVX8fXjW7UO7QTSA5q31XD81IRT6HanqY7K4YvP9gSdXGm
Ds62GRA4dyVR0gL5Pr8szTox4gkbnEmSexgCvyhOkq6GNtUq+dZO74eJJq1SOt4gf4HIFXswfoL0
NNEBHGRa6RdEOG6dgTP+ApejGjdmnE04MNphCz8f2j5l/0RdQs8MmO5z59wQFbYHXfHcJU8kEv4C
+fxJGNShPwgr3fT0cnwQvhjWWxV8+NC+OBFkJb1QoHZZq7IR126anI3mK1qaZ+zu1HCNEFJkN9yr
5exuOyRt3HAIuOVITXkakl0XQ+jTk/yHSo4shZyl8lEPdkT46YuoATi3JZaoqFpTAKJDVtqoRaf7
MBllz8IKt31AVGbcDtNqyvSSwobyDu8A6nXgaJ5znscmybR0IdZ92DRbBP/aSh8F4xsLvwb0qZVy
L8XOe/+wOhWqfhXgFqMXjVFBpm87vJigfzRanuO+rDVjV9sBsWXTvIM01qLgt6Eb23HtxdRjPNNA
ru7yZoztdJMo4c8mX8ixTCgs5vGV3nbgKVo19jJ1hS4Ao1Vj0RnNnwY8OScLdoml7ge/qAwHB2V7
2aoaoEwhW+UshFFJbh1dWAgPC/XHPvQocere4ZuydLxpXe4hTVxU5IN9htAIN8SIPVhHvc5yWz93
GOLJy0CwVwUvZTxqG2sxfwTAhLy5E6sOHM2VSaj5YKcTlo6CePscMdhYz9E+0MeNMuuvRYyYNAtj
D2Zrjz2ZkVXkC77I0Z8bo/ITt3N8W3+MsQkHLr1Xgc6zAjuy6ESCCAT1TnCFNh71a4MmylTsFslv
S7lCw80/0l1DZ0yVLNaMc2NxruGMhF4Xji9WXL5DZViy8HbsYFBiNKeC0dnrJcOojlp2Y4/uTxEZ
uxhRZgONOkXfJYafkYRq8gU+aYAuq3ydTQqvc196ZGEkK6vP77tC/xGR5oHrp9q4YKE0vSOfpAJr
lrYvblnd5o0u1iYYI58uBF6tSaFonE3xxiytVxHV5/msYQfJMMsHunLvjrUPLXRj0YdrS/NpITn3
7x+uL5MH5AcIadRNm7jqmkhra4vvNQ7SX0AuAcZrKY0WU1zQy6+J23Wh3cTOD0Aet8CbQD6U8+nC
ghzkynNTTzddOT/PC6hq1fxhFdVpE8NUKUxEicrbVChYdZJpZQcNVr12yD0nTd97N249BCH+nObs
1sSrmSrNCuTRBC++gNRa0XlpUnxKzi+b8tVqQuftl7pGzLrzFHYdnB2Vl5LDBFHMBEL3g+mJQVxn
wT3JJVBKFucpC4v9Moj7RSA0yiwAJHC43tRuuZjV7o4CJQQmFdydYXdelA7XHd0mtjCKHxnqemjD
gIRvcHiJTXHVQcwtusReGwNenDo1geNMu7TOPMWIr2MXEUTTompc3uMe6SOET+woyq2eLxvknut2
6B7Cskbeppy7NNS7JN6azNvrfJJ+wupS5CMnkogJAajWqtRaMFcz5jY0X/lwPU43DQLFrI8fy7g7
o5N3TwTUBdKv+1kDDKeqKEOHYGpP2umpHVu0b7Z6nws2YJmb1/6QEB091la7QkoMjNao4EplxvsI
4CsJ8nCtRwkt11HZhyrjpGmu2qWF02YDx3hyZpRLTrNcxkF8Y4PwMKP4vJrrV0rgl+WEzc91LmFL
/DJhJaMHGe+0UAoyGMCYBG6fc9SrVZE9jPQhkzbR0UljQXUAA9b3TuNCQWKMTinjZmxutZA3j30i
O6cbBKTXfTU9mDAcTXL5KC2ksuVRRYiorGBC6t+mTOWksju1FN0pJvgHVAhFqt8m1nQLBKNbR21y
X2oMYwqOZuKyIKrDE5XhE62URkbM3sZoMqtCEsCEnWy6PKPwj/Wn1GQojnif9cFYNWN2r8/9qXGV
jkgP6/5Cd/LdmLQPyuKsXWHcxWWWb+KmRfgVkCyEkKduGM7GJN7KwjxtmxcdzPNK1Qgfah0krfpZ
26XXKKzIWlYQupbh4CVFyYAcg8vaLbmKxAaLnN+GVDBCGwQfJ32jC+tTRZ9uDBPmmpVezWIyoeVF
wWbKgktnUi+dAEfWOJCZwwaDdm+ERzVi3zyBoNxXsba2grrala1yGVU2+0DV3YN7bDfZEENLEckp
I1fQgBH2yZOqLuDn8RNVZWB5hpPhVM8N5CkxJ22zuAvUpuGsd63rBBi5mJAQPK/Lrv85TTW7f8Xc
a0toe7HFczXTpV0bZRKcWQ68n8AAZVNtElueFGMAOHNY7XoF3ijxg9tUh6lhlPOuc8ZhpRvNjaLg
jDUSICJhrenbyVR732EKxGGGrswZ4p3RjW95K4PxKnKLLJOUPDuvHN6+lZYO47rXH8jMGnehgsMg
Rv7nC71xvVGqruCSiG062+wp2sCDwbcKVIstTdT9aFthE0fA8V/p9u6I5jJpwx27PZhrOZawaLzU
cJJ7/dL9UFIAf4707uYbTqvyoJjirNHLtQ14JI+HYSPAK2ymrr+zqgEvSU8pg67NGltEueqUUNDm
jQgJJr0J+KTGcRPkqy7KiB0J27k4Sq6rSJhogrjOLIbjnMyXZkacQNu0K63TMDmDnJJaWHgZCdN0
ON86GPrgcIDHGXARpEa8M6PlZ4NxAh1xty56SIHTIgCMK+1ZCTPOK4Rebwhs0LcptBatHpKVFmua
74Kp2wWpQqQiGwt9Mn6BM7qf++WXUlBM6CZpIa8wA1ckUQBKx97dAXoRTsrGJ3hE7XjjpNMt8LdX
lWbjyuQAuBrT/FGLXRVSY3nlGsNGc/pH8J0IoqPTYCaumHGBYluHZ5mP2YZNdkUG5ohyf2lvNLCr
OO+Sx2kp2xMjvWtUBysaZKMwJL/dxvGIR5sWfeVPhW76Vmd1gCph35aMIJpBZa93ax1t6knVgS9v
knFdxaRwB1lxZbns50XIz2DTvliZZmrsskn3OxBFvEN3hVaVF4PbP7dztND5jt5gwAwY+pHcttEj
NwnEr6a8JFO/poKMozJ6FvBrKFESphMWlyWI3ZXFDof+PVCtTLRSUL9vKGPpdfkmD11KyiQIF4dD
0Ums6684UN4rs0fpirIkiC9UExJNxwaK4gILpGe1KX7WMLppi154WKb7rWM9x+iimVUWP4/GxC/E
cF3HCrsghhtW1GqnzogoqwHLx0tnD7f2QtWjMiPa5bZZ+Zban0x1D12QRsVqdth4axOcgnR2kTGh
w0/C+lKbtPRksQvSZzJ8ynZ0TbznqxIl7jaAjacm4zYTPeqsmHNOUo2vY5CTt8jONm/UYauWFyHG
eubiX3Zd6RsrDbpVXdv1DogVyfRzdqc5uGyRjWmdfikGSwNd29EeV1tjx5JVwImr7NMhU89I6bkv
OQSvYld5qTCkdsmyTxznDXMuSWVz7YEkWY2KhKCyoCFWcs5bs7jq3bclqd/5SePtku4GE/pozMRs
zRbVLTbLpNWv4nl4Y+vLHpp0AVySBBAkg2e5jb1mQlxN/eKgWcVL5qjBviffdoF+0LSXIsAOUlFY
84sOAmMMXb8PomJTFM25GAI2ZGSH5Fq4+/Mx+3Od+hCErBuHAqt73G10WcCHGZWtn3CiD3GRyp6r
A1EdD8HVnz/qc9fNonWOAIpjs0uKrHVUE9dcRSlCk8+iLhhZxj1Lxt3QYsWo9OlCy+AwqACNFQem
6pS/o46/b6v4Ko43h0NQxQsP8yQ+j1mX2+gJQtMzmSHfKWo+17XRaZoHzSMX6lry///W5W8SPH5Q
Fyg3AOaw3MxagW96qpprizPhSguNy0aX23VTPmv+T+eQYy7gJRbOJlWSXcTG/M/3TftcanB1+pSW
RgmK7ox6dEl6qtUqHrrKR+cJcMIoLsyhYq8dJeQJaXghMh9i/d5x662ZP1lWde8G0GC+uYqvbgz6
PRpGlDwE4O2PNyaewwLDBRPlXBm3BfQ8SyGPItCpdWrTq4FV38quqJVh8H/D8niN28XvDPAykBW/
L8B8EjPyaOh7ocuiMaBxfz5ezQgyLwcEmvuY26/jmuhjykQx5h5WjrXa197EdFBl5s3hLvxbfcr/
r7JQeU4yzfa/bzLuXrIvmox//61/NRnFXzQDqcNx6+gY0sn7p8mo/YXBBfQfpVGEVLQg/0+TERaU
S7i4BbD/b+TT701GqYGU6hT6RthDjX8H6/RpWNLgxH5JkRaAkmYfv68RCVdLMtPgcQKAJk1HR4ri
R+QHQ9p+Nzd8kozJz3IQcxNGTdjUsWpLn/OGZWwSHkYmDg7dIwW61zmpLqlYnSJR23CAfBLSbPe9
DupTbfbw2UgV6PSZ1BvlRP7bvGSGpk0UH3Z9LbJv29HZjtFw7o7D26A5EqtseyL80SvaaxhEEpFu
PIWcUFZ6nL4Z49lvI+Tqc3Pzc6EYAbVOXrylk89NCvHRXJDBa4F02AhYxzg1HRAjkQ3BwrWXVR3Y
r7nrnJMcKwg7xb0a4w+fsbXg9V801lUCrL+5nE8TpFQ0M5CISqBBeGho/35vMtPtOtIhhaeoxNUH
zZlhuK/Ykyt2GVKGMvK48oiWFeWAKSyg6dbN/8PY4KbIDAgME0zVRxMS++5k0TKwg+oJVOtaFikf
ltmFygxHEh/NbciKl3fuSZvBLPrmBnxqAZOFbdqCVj/Pg5F59OHEaYVBRzgncWHL3iAQ20eXY6wO
t4EyhmY1O0VE7PTEy7tTk/2TxqW7IhGZuk+1FTXhEmN3JrqgofQnqu8u71N/8nB5FupegfAAwe/H
sVuy1aaYynCpFXcEvdI+KsAZfCcVygpO8EGEnRCMy/KeltsEamtmvXxzi74YIzSdmKfoxkue3PH7
k3VTlRc616BW5Ojd5pbyDJXgMevtG43soaVqO6jgzp2OB4SaRnE5Qlv95k58aihxIyyksTRqdROh
7NF7Q61TABLiJWaDxOFJvWqn6efUNM96xc7XyZ/+/EN/MTd++Dh5T36bM/Q272Y3WdjnQ1QZrfk8
DazrZTY3f/6YT2vx4aei7WxyXzFWHEkBGqVaMPVowLipIqwAwW8asycez7pWCqAG1p3o8svOtB//
/LHyiX1QIBx97NHNHDnFtRoiMs9Ws6d4yK5EblwYdXNGtefhzx/1xfsFdxXdK6qxL9Qcle52QVoz
8Tt2v69RHQDban+aefgLs+bL1ImzdlTcbwbLZw0nE720XdFXlzrJY2HHUA6Y9hceHw2V0VV5a4W7
rA60KOg2G8oD5zZRxHYkblKaUF6pGZtWOXFc6KzL8jjwwOEpfDPZfjGEEc4hK0WUC7LRPnqXtUZh
tbW5KBsMQ1/N8DPNfY11s4wdNr/9rz/f+S8/zmLzgZ4cXfmxO2Bs6tawq5bIRTAi4IOCnZq29zb8
H9TsT1D0o29+vi8Gs4nhTSUdSMOmccxi7Iqu5BP5QHXS8ZFY1bkcwYkW3DjC3hLLSOSB6gt4an/+
QT83yA2armzxaWHaHI+O1fOBBb5nQhvp9bW2Gwqo9Xg4H+YczUtABmSeL/6I3zx1OpoJ0M7zavSn
QftpASvACtZgacvb26XWYYjRVOiskLAvLr8J6ZCC/yD0Ir0Pw+/6tF+8hZZmgNS0BDvyT/IcQLDl
4CbUEqSPJGyrKySXKUkR84NotZM/36Mvng0iF9m2QsfloCj7OJ9VlGn0tOPZaJX5MHaNXMbOXabq
LEveRrEAh+v3lZ1987Gf335b19hV2A7nL4wWR6urBPxmFBeFd66TjbeCbRR6mvyKiFa4Q9Vz/80Y
5Dz1aW7D3YoImCYFO2X0VR9/UjXs07lMA37SngqBG+ecmekXQLDwArdS7pMu67ZC5ydXjJ3eQIaz
qJeqphwBcfsCUbRcL7VKw8ZKJ5LLnGozgNj2QErZuwxCMCVVWiEDTZctxCvtjEo8+4RqztZLafwK
qpLUPkSyCKiCTajf9QCvd+5CK5h0wlU9uuGlxWTtD0ANNlo0kITmWA91XT4s5nTS6Bw/s8ZsNqYG
ylqJG0B4ObWyxkw3kLhJYFY46vfZPFw6vb14pja+I4hBo15mHGw1t3qhZAmGKnFugXr9wBs4Utuf
u+dYgY1j2bXlW6LdhtYYbXNM2xs1eXOmUOzbgi4VIQblyeEXI14gpaClWZvEc+i0AFagOqN9ZS1e
lhpsB2vTvU4TQOpU+n61YX43NySlLjPvi1IGD9Fcm5Rl1OfCxd0NGf/eslL7BJpOfy71QgQ7Mk0M
IzhwdYRNqpr4lQdwmGb6Ps5scoLIAFmhtj+Fkpv+Uu/sFt6SWbI6RpTnlsCEmvRLKbsGNlD4pNhZ
77X6rrKX/+LuvJbcVrYt+0U4AZNwryToySqWlXlBqGTgXcIkgO/pP+kf6wHufU9rS7pSnPvU0S+M
oimCBIFE5lpzjqk2BWuQFcT9jdUYn2siDE6ERhmBrEW6ErRlV2N1XzVlc5SlHq/9hh9ttuBykBz8
1KiZEoq1lrqLaxvCjxh7aydCi75wSdJOWrePQxM/zRHt5ro038xwaXq4J/2LqOF/61b8wVyI4JL+
zaZeKOH9wgtvUohyJsXJcGGJewtV3PAcRN1DffIAjouFPN6abbutFhp5UzhPuhTGwQVUnnHeLNxy
DruZFGRY5hlV0RUllIcCzLlBnRyC68aDS2hY89MsH+OFiu4tfHR7IaVr7dqaHe+u/lIsHPU4Sd/i
knlbaPi8wheQaWqa0cNCYIexdR5oeWYLm31aKO2EHJCOkyC8mkExndNROiiktBpUEXdvN65P2F5i
TtdYUw/lwoP38eXvigG/JizzJSlqVSvo8RMfZxXRSEoXsnwC/2tVJLH1TLFSrZWkjQWIHovdJ5Hl
VEucYJhEdIIx428i4PVRE+4cmyIiqOuIXDDNwmIQyz3IjTZIF/79DAhfTNFmUPOh4wq4MxZWPumR
1SqiXndVf5H0J/K4++lMnPt4YhiZdgjnV1EFgT+fEMTlHiqR2opYoPU4/6eF2Q+y4rHnlVQn822W
lMZJxgTKWCEDSF9+JrAH8b5CsZAKJdfxkrtTQZvaYWj8ILrY2vObUNeuOA8nkARCs18jaNosIziA
rNm+Z1XsnnvDSB4qhYDcirIDaP37pjKKiyn8bK1cuFYhWoQzgZ/TvqWVrPrh63KdQQUIxZNOVIry
j9pSml+mslT7riU/OOko7ojGNQvWtdUSIT2WB6eSHSCx2X+ya/sUttP4LJIaA54ej1R4h4IUnOkc
1548gCy9q/S420R2ealNC2xuQVoy+lDIMDVe5yn0oVHI+UOOQLiK5nxnc1UZ+rDb6OmgrcIQ1Y6a
mwsMyOkAMxGSVOlWQc3PspN1+xSlpFhOTgZSZDCnsy9l0AzEOaAW+Gire7JYvoVjJff97O7y2ofp
uqy9ki47uymtdrv7RP4CAhlRr8MZWJNP9gLRTx6B8uOb1ZW0u7xqG5tvi2fg2KcNc4Bp/GRNpHw4
w3aqpnSXhSU1kNp7g+DVbCoghB6jMM/jK2XCBlKQhIwpiR+a7ECAV1AZ7LZcb0CclEHpx3hpPcJo
VKt/FSovgyqOgTB49PkMm589f/LfTfrUojrB5uRksEMRVtNsbcCCeHhWhYdepGTUS2PAkDZcwbSq
QLaVZbxGEYTeoUUOOjr+ZTBhGw+OlW+UHLdp5lDgrVBL6RpyrwlFbp2ih+ks+hZIT6dcAxm78Pz0
zgOiAwSBnpIebo2uxM/MlttomrZhEhaEjtJUgmlmnHTpjWsWw1MAEmjjWWkdNLkkKSDU8KPD95q0
+F5ZTf80muO0JoE3O42Nka+4aMZ3TMy/lAb9SR/6CFOumcC4sjhpbv1Ak7cBDJgPD6OldqmtnnJv
cNdVxWW2ESn0PwfF8DnOi0P1XldCnlFCqY6aiGzPRoJwoCBrnQwWJPHCeI2bJGBmvQQnYdoycdWF
btoDg5QGYkfaqrMLxtLQmju7bWlM+nO3GUzbI+cd+CgyZvjJBO4ph0C4xEYi4/pQiiemhmMSb3xF
UqtHO3q00GVxyT2kvUJnSFAUVDfETGYFWmsWT8aAmI1r0Mor4LtOtjykKq+IVp3QBlgjBLfAkgPs
NlNgJM9x8LS9cebDYJ9hcUlWwW6Q9VfbGj/nQt6BTbpDLxmRlhfGYOME2qomftPKNgpkzjQVkQ+N
b5Agaw6feqWP3+bYm/k8Lw5d5nU1aG+M6HLrxr4kRor6euZ7RFlWxgacFtxKc9ZWsFmdIDO/kWd3
7VM6qyV5LiSPkaqFLgMyIp/4mOfk4fX6ZsKJTlDJvNi/Wrpy2AgJJHpSs4sggJSKcJL22TOhTxOY
Fcxgo9Z4MPQgTKN5m1D/2+HQfh5JEJj7g+hrUDQhw7THiW+0yTt4w5+TiNiI1nnIE7S9uZILs4rY
uwIG09xj5oQ9fxkigaSt8968CcpSrt21YcHMynbWUvrFyccESm7gfiytjHm/KXZGvbCvMHluChex
QDIo6OF0xTO6z630QmLDWiQnekz+JNMzJINp4BoEq5QQvw2NqEI0ELEt7f1c93swLdUpQuYraicJ
XL18bky1Jwu+YlzSWD+Kr61X6rvRiYEkTtfR9O7nxMw5EcU3fSzvpWXe1TpBEm5kb3xt9DcK9c6m
VQAq9HabFHTltBI1d+Z/mkrfAzy24PMUim2q9cz6gtCnJGdxuy/B1gTRyLJaM1I6pQkHRpizkhGk
feBWnrLAMrrXouGqyMEhzAVt7XVtILigBYbVPkpm6NjO7K2dN8TZVNCYmrjoN9ApT7k1fctMJbdV
5q+TWjh0LTOXOBOS1vQ0OUSkyazqlow/CLWXWapsh6DhCavaVWq9s0WU+0wSiH8SKarSbih3KMEQ
GZY+V1oLTmdG4z4aH7XBm4O2UbDfFxgReT4rmAUHV5JUSLAlhVvohE5M7z3yPzRt+UqKLRN0DnMm
uvopRCwE1/ZD1y5Yp3zmOp1rK6utrl3cfjZunjl4bWZ8Eo04RP4k4MYlctURooJLj6G4B/3pzDo9
zqxeJ6PJxbQWMWGGNfk/QxFEXfTkQEY40c6H1zJY09ab2vtsmJu1o8z+aMXlvrOYAk6EJntZHu90
4HyMaNbZ8r92k3v0Uo8cI6XsYBqtb1U1XXUUnHCNiFKhF0cVkcqIfpxNmLuId0mucct1U6dbQ0VA
1z3AK6MbHejvRju0nHoQL3oLLERInQSFc7fe1yOLHLTy7Wae4v3kjtom8Su1rtv27TaHzYGTEj/y
mFkIjMi9e9Lc8X1sz1hYl2+ZmKRw454LAEFEO7seyRA13486Vc9ozqJNP6LyN8yWrLtSEFmFSFPR
wVpro+SyP0Rgn+bd5BXVcUBU4hmSXmhsQt/E+TFUXeC0FuzQOPmcu9euVg9hwnqm12p3XXAtcCEm
rOyuQb5F7QLhKaGKczN+1vOz78bvcQqMf6XaxKOttrqZvLe08sIKWufKQSycKmAcOrnooB3M08bP
cQ5EipNKmCCdGXXvsiwHalz7GZdd45K49ZMELLvrCyoT5I6ubZ047FB/tHw65IiVUuQso9pCI8gt
KkOxMDlUbrk6rcSXwmc9mPqHGGFrgJR32jSsZbamg3uAkG/2lrGF1E3iYW5tLU2ck3JxJ0RZG5h1
CFmvGo5uqa4uI3JQN4yYLMPUyoidb9bcfkmtNtkbzUjHlim/yUoaXWipwwU1dgxB8kBq4EaljrHz
yv6jah/MRoaPk2aCt7fnqxcV28pxnlpzyN8Pcffg6vaGMvWL52HSaH33QMTxdCqJ/z41jkRhOkIZ
pSGhoxL/lLQauHCnJW/dtJoDQN4PVkharYiNT049qk0+odV1muRFTqOiocKlpAiNes2YORwAgYIe
a4BsnarlxoVbWU6tvdP7isy35UarRusodc08cm19iZ3WOasi71+bzNkQBzD+5Q/4/7f5qHtUL78r
8fzkcDz+7/9V/MLj+Pf//TtVBksEKTC+b/1XJ/HvVBnjX0Q5UEz3sL7Rs6cc9F+hMva/EOaD36Fd
BlfE9KgN/21xdIx/2Q6Faoc+CeMKi8L/pPuIl/KnopTlEGWCm5jyN9ktP5o2okSooipJQZwaAuni
stw0vq5BsAPqbxAysBVJm63F0hLXhPWR8En5vo+rfZm2+64RrlpBSiou//cm7orygnGaFGRNJxjO
D6/GMIYPMdj1UzaidI8xt+/Nykh36ltjEmnHGdjcQczJA0003QWUiXUhvCQKXDTon6lZsoTqgnxB
PyInIuFjwUFO1stIQe1Rk4Ai4wUZmS7wyG7BSBoLUBIo9JdhQUwaN9pku4AnWx0EpQWLMlyglCZ0
ymzBVMYLsDKGXKkWhGUHy5L4C3UZFrwlrLL4RKVuOpKwML8P+bkeSqkOvdupBxtCprOgMsHXsUxa
8JnJAtIsBUhNAVtzuEE20R6g3ykgUIGiqTf5guOsFjBnWl6KBdTpQexsfCD2PQzPG8bvRvUrboBP
SJ/QgxGalAv+s1hAoOjnv+YLGlTz0k9hi0gJEaV7xurnFZa2U34jLumCFjUXyGg6ghul4PSKbWYV
CikAmrTHfq5WqMfFGcX4p2qBlk5Wu7GH5F3ZTP61SIuPMXzTdAGdNhBPSQW7yxYEKjbBec/beGej
i88q0cNLaJbj42T0w4nB8jM9ePV4e4janrcuHVaiFI9xLTj156wz84fbKwCGh3sfj0mk9PeeMzFF
W9itrNiZQA7ZyQbEjPi99w9M5M0Al11/INcXpC8w2HjBwjoLIFaHFJstyFgddqwYgMiividDI9vp
GQLdeAHNWgPI2Q72bJg43Z7zUb56HmllAziMtt8b/Nxg3kvrWs3KvI5xLzaIVuHtLndvTyR9hV4n
Lo6tK6qrFcf1zhyAOCZ0sSdWjlOpHiRJ0PcekCzq7OqvhxCdtHfCqLaRHRWXQXivkz9OZ7T/TNPi
iZxCzyP5u1T9o1vZgHhc0QYNprCA6UG2ks7n1MuvnSRIrYTkwxFoy/dFPbn7nnX9CfmT3NcZzse8
ZR3cTpsJBsaZpNlL5DC7JWanJTUEVYEsVL0T8wytutIoOJDbLhzriWYwRh7T+tpOXXYBkUgXOhz9
g9Hk/bFlWhbpD840G+BFl7rF7c/bzdASwfHdg5qBGIyr5LMwS3GuGt06R3WVBAaT57XbtfnFN8kq
z02mCn5JKE5nz+olnLiClUn8KJab2Rkeiz4ZzvVkRo8taR1Xc/x48hrksivF6gvxPdXkLXgYUgk8
w6fWGg9nFhXILTkdICmqItxSeP783WNxiowHZYW2N/UBGKhR3jeFrrO6wA+iA9Mj7m15MBlSueUj
ZGtkmdFZt+hWpD5WCRZArKqi+8qUw34IyYyZZKZpO5EcBiOVsL2jdSH9/EQdPjp3+qm0IxfS4OTB
gcxsCjM1rtq1WQwMEcuNxlTrovQhPFbAP3uO2KbOxMbsyq2MoRuh0yrMkx8BK7WrnljNLLxMer7q
/KI4ytrLH4W0P2lGon/MTKKl7KIuScPEdkRSMUhdkjBR0TcJeFaHHCAw7i9Wy/IMSPoQRH1iB3YZ
9R+isv7aRJF9lV6aXsdm6dksj+OhQz1KOMDRHnzrXVV+swrbuRtF+0ws0S6e3NeRjgVSkpObPyaD
bd/1Q31B5tvuRLRwzFuKAVmUHRPH7E6u0X1/o49OGfRNTSbJYNTYErEDde782PT9ePYZyM96OLOC
v92vyBXdeS5GSTwa4WYYpXpP4Ckmq2ge7zFx9E94/Khn2+q912j13s0LKl7Ly3SObLytZXiXu1n2
3LA4uD1etsiV/S5/tVKjWxkUql+ZZFWc70DgPdwKrym443Vuxx1jJnfFUlXLosq85Lo9vI6xczLo
vl24FO4KjpLHMkL57heju40taT3eHst2uaPPj9XyfBo62rYfZIoZm7u3FzW+ogQ9qcvt3qhK4xiP
YYHRmne4/Rd5a/Tw2yVPdtVaqFg9qrRBbPjymFcFSMjOaXfabGsPaTNiW/KNQ19VxRb2iXsEZ4RH
Tx+i3dCzmlNwDFnaLjkuQ3JoYn1+8rurliTPUlUftS7BoFpEHRLs+ovlDeO9YVPyyvPBP5Hom16b
eDlJRlftTPKor6ZZ1xt4d84GZ0B3rBtIL3N2qaKUnK4lmEGNlX6vd/17y0NEXyf5fQMk/9QSf3aV
IXFYhtAMwOUhnoWiRItnwrjUynggo9VGPlq51auYx+qQDxBYZ2yjr4mWNbsojroNsuT61evJ5TbR
t+4aadSvNWSiAJ1wuMcRTEXUxthg53NzgsJ1NA0jxU6efhVifME5Yi4L/m1t+fcWVaOWYvPY+y5p
xWVNkjHpGdbSQRCpmQemjnc6jTpGqhlwmj00rKvaeXhJHVJUGGZZfTje1ciyDuujbGgWEWCWx3Bc
C1lED52ltRurRpp8eywUrEvmiAactQQ4yqh1g7yviW4wYHmGPcuCEcDix3g3MCU/yUa+EtT2uSPD
V0yh2tmhKU9T4Q5YKJOoPUEX4s9q+fN2/3bz3d3BAzrcam+zEvmZ2gRJT2VIraZwvnVel1GZq8Wp
yL6wmKsfBhG6jMpZEdyuBaUyt/7o269ZlN4PMKxo5jYeeSKVPOhtN15QZJzizlqMFbL6IJr5TfDj
fW5Us4d0z4TBfg8Lz6OEZABFU95DTWzDi/Sa52HSxV3RuumLl6mWVlsSglHkSewIw9qdO9qgy93e
Gfwg7bjUlsvd2cyNbW+kNHyWuwlr+D2NcG/dCz170Ytl4ucO5ur2zlyKHbS26afbk7ao3OuYLCYR
/hORbPlMcfX2rqOZJ+dBjK9cBJJT6efGvinBUEeA86OIqJwhuRTevOMt+p0/2RASQrGbANGfB8JP
z2ViRac+sQ6ILKbH1N9OQ8HcpUDA1QE6O5n+emrGIWiVkveDnf99U/CTB6SzJ9SceCLhbLapJFaf
Sss5qto7ShUiikt1Ums6t71POdPuK9IAtg4Jg5gKeYxMn2arwQUlSsOoViEt/kPUtsY1qyKWpHjZ
V3KyjOvtMdFZ1l1FWAfuQg2Iq7JonBSsKxvvazHU4b3Qo7cUX9amtexhN3jks6VEoLBGL5J9Sh1w
Rf6BewTQ5uKAH7ytpzqFkp1x1fFeWZA630r3GDMnY7WcEPRcS4kRSAXO1HmI1JndELaKjtwS8apo
CKbKrUG7tl2mXb2qzM7S0+4mK1kqG/N0zjB5BUwd3wmrsY+3Gy2lJjPlM0kqZA9iDvLnOd+EGnjo
yTdbqmCUQZDnJw25H45ZlheB/2FXVILQmswM9xNApqNabgTStm7EYUxlo8eIcqUq6r5MhbOvZzE9
mAWTtEnjs3T9VW8L/x2S/+hkQjYKqHAnH1i+GSus/4S2zoARHLyH1wkp+rUyYknvmdB7x26fJ+Uw
DTXr+TQswVQ1KPYdi4cecwgMBtrLEZOvZN53KU4ePJ7pRZklLRXMkH1hW591pp0rAyJxShn6BOLr
fhqj5KiXkXPxNGlzEfLTNYRSkrl9F6eYVuYHIxfOMTFK6N8msyGY2140NPvlAqVJw7u2IKM3AnFM
wEREbVgi9auCQvLGm3yubXw0rAnMPRzX2cROWq/8DGA0lYFNIXz90HQZC4HB3cp5LC/VVDMvBjN1
299Z78uzM7337Sl5GidE35RE+Qx2kTwBLGquIteBZPGkdnuFKtJgGNpid3tFic7/HpHh5nYPNWiN
lb+I92kzPEe1cO89nR5K44ppa6VTBFkCAxWWEXl1rSm/5PTz4KbU3ae5zi/AYPsXgHfNYezceKsv
jxsLM6L8BHScmVZOlj2rC/HCxPukqdl/5ezaO8QVrImk1O/DqAqPLgPcxpaG+Y4m4Rn1hvPZz9j0
ssx68jQ0NToS7n1GD+nRp3G3ur1keaM+Uf57SZzeRvoQNarJcPGEDvKieZlL+LbVvp/y8o4Qyegr
mS73mlTJ+8hVONpsKyUDQNNOri5wyVvz8Co9693tpZK3RsUQffTzsgx8NxzvegY9ZpLsFYT2ZtBT
ll8lqonvSoLk4sjTarDftL1TKCK7snKbq5Or5jp6FGOrzHqccFWTS7M8AYz7m9uJ8XB7xe21Ua/2
ApvxMRIfm4xaqjboziWy6TNC4udPWhb1ZiLnzbSs8KR3PvN3kt7WCZrWoEpJoV3dHowrZyiD25/s
/+6MK2Z5rc0sDks9IWieNjITCDE6T4O8a/38i+SQeYMo+djmmfmFae7By0UOjJiA6pq2EiNUucka
HWtDqT71cTsDIxmsjRyc/HXoitOoj2SEu/iPbzfzcvf2mKjyneKyfWTOgqoi6t3vX/fXv5n2S4QW
e6+mguU6Tsw1tfII4G5na6fbTeQk0Tm0uZmh7+4ryz5UzK/PFWFr0Zyku7GzkjNNDS98uD2hlGcE
rAE0+nO8rrTrl7IztB1QPmIxJSwAQhbc6a6kaD9FXrVPyGCPdxgPzcG6d9wXJYjiylpDu9ZJwySj
GendaVyM//14UTHT99lJ+jR3OzmlxyQbqEzqcfHgPRltO2+RRItNZkrrMkPqYM1ZGW800cmolIQn
2Y7aaJ6yj6lvNg8M8gPdOF7h5jXnWeK9FJMSuzQer+VEcIySlf2CX+m+wJ37RpvZILW2wvMbV9YJ
uoFLECFPQJfRHP+dmVfbJK7ybYHwe6dbvb8ul9gmwwNJpByjAmjjLzRfw3vyddYhXIf1ByEbSDCa
s/VprT+Xvl5sQ2axm8rtjWcmvNlR45dd3Z61km4vzPZjZzRPZVdX7wnftXcqd+m9C7d8r5k9tjwq
G3edI817o+4JjGvG5CFum3GLis09JzX0xlJxuE2DkV2GNpPbjlLyLq4njICp0QejjP2nXkji8xBi
vAJMsMih6ex1E3Us7yf7DnmT9s3riH10AUJTOaA92HTtOZO08p0qyTZJn1J5tvNoG7qVf5dDBNiS
ItiRHCWivakhyRwYC0ARSdQ+Q3TMMIzuW363O2A36JFqr3vWRqa6RRhlqKamCxoOiD+Zv5VVhPJu
SuWzqhMEASGoHPpGwzbWJRUBRXc1rYtnQm3zUxhCLjSmQYdfZFzadjCeDZU47FNp/fV4n44nm2yG
dRfq6qJRzvFax7q6MuueRVlQVGry8khMbvfM7K3eKhvJgaiNZK8GkOXCbfyNVjT9rh/E/M6r6U8n
dTLc2WaYv6uTtebn+juTTEvWEDAUJi2cd8p1+13p27vQjNyP0UC3tIe6dCX+wdrnhJ7tDSvTLi31
tHDss3XJ5OlN1+pTocL5FZO22M1d5+4yUfSvhMOeby8YU5swAGo/GEvb5GI4+BVpj5ZvmTTW4xQX
59YEGQJyGmHYnHeHPEkpdjYoRiuz/xDCJkKbWJu7lojdS7PczOjX8Q0WB4c42rM7Z0g9CLUdL/qk
ciYzxcpLuvpy+4fb41rSbqB7hftoAAyysWzlHf0SuRXtnDk+KttdacKbP+WpvcnxZXz1RvspFsp9
lyv0U0PlZXc+vc6gp4m4pUQIbHhgYZFohk2LEf1XkelirRWR+SbH53ROii+QcbpVqk6488o7I/TX
XYe8Lq9pYSWDu9FYq4Fciq63m5BO4cSs6aw8GBgUs14jfRZr6VrewZvfxjymLDjlXzgR/UMyT+qK
v0Fd7TEatixxFnJMox3jGPlX688JXUUvAiAweoS7SLX1+mI4i741YG9NSXC7S0ULX0o5E++YEIo3
ayapWehv1nU9CDpzdUv3OMrFPiNG+PH2Gkq1K83S66sv3xI8bpaj3d9uBn0hVFi2CFiLliuJ0ONj
2Mw7uifeS0Jt8tiXgwhuj1t5xSDqNNumg0+hDMfboPKrL647ikOe5/O+lZG4y7s2hnNsO8+lxcSV
NmTy5pjDYaZceu6byF53Vhk+hHb0eZm1zPULJ7L9kfSQ0vY+Kp2pl/QJ9cu77M51Kp85EsUmv531
NZe7JeUsSWWzo5/7KOvMJf+1qcfTgGFtgYNnTKm/e8Dsy+IwG+a2SZl30cP4GirXQ0k6gmVxQVbP
8ZIpY47z0StT/RiRwGbdT8grd2ZFYt9QTCwG1XS2JvXiJrOgkslDt5uObe2USahEggyPmM6ZnFdw
/+/N0ZnWmZH8RX/7j5pC/y0Yc3mX/+e4lyCmlibJf29JO33Ki0/yn9jLv//p3y0hA8UEEifBGsw1
TVTjf7eE7H8BdKVJgzidrg/n0797QmAv0avTLDIJrKNftCRa/N0Tsp1/EXJCEwfFt/4fO9JuHZ9/
GBPsBTS5QPWxu2IY+EEv7PijTMPORh1bemJVo43PVPcCKgARoxZUI5SjlknNLHNYJPqHHIiKaZRX
mXz5bq/9wqb1kzR7+RwUcVESk0UB7vifImIKwalhNnwOTe82zNJY0eXHebQWHezp95v6SSL9w6Z+
+Mrj5OeIxthU37y2vXvXTYJ1YLtZvlsMyW7EpvE/2aINvZe1IC245RN9521JZAv/1MH6iiY7kFO7
jVR10XMW5iZJchFFxbj7E5/tJ1U23xLbGws7UJT02hezwnfbxOJlmHkGn90WCRVU3V1LPOpJJYJV
Xc/7xI1PSql3VOnHsj2Y0iekL/uD9+4nQ8QPn+GH7y2TIvO85TMQT8oyuWVhW+xtTW6TSL/Hubv/
/W7+1TFkcipxJnEYOTdv8ndfuYvtocoaweZG+vKdcdRC49G1+NbIF36/qV8dQ4uBTuB/wNEpfvhm
IUloU0RudFDbFIs6A3IhnUTzhKJ7LZEsJqiZfr/Fn1q3NvRv3Ks4OiHk/uRlqXy/NwoITBDbkhRk
TPrS1A7ayEmwNdS+0Wyc5zgk+DSegt9v2vjJS8q2MYDBAF68thRa/3ksjXMbw+yw0F6J5splFsKW
9Ui07MVNM6Dt9g6t8DUKl8viH771DU33z/Fp2TQ9YMGPSuDUDzYK5sphYzCNC6Stn1QF1MA+6272
QFKhtU4r/dWPX4oIYfZUk8mKQvpUeizQhItU1vIew9HbKONRp/wGxPxtjL2XWnxUNXqnODQQfOYB
cXNPad0/GxWSF7f52rpeFZh+yQSN5UuqERcXTbvSCI9hV+0X54jujA91/587dpe97NiQtC0dsfxi
Xf7+jJ19JmBR4iYMxe4Xz4juqi7aKUmYJ64ljV4BYmqUp3a9j7BO/OEnXvbjT/vZIdaESw7XL3zO
/9i4kQIXV1Q3AgtTWoNdqWzzTdaeaYJg1iUTWZzRGx3Rsbw487hr6/YPZ9Svjm+Sm5bMGSDMNzr0
998+dEC+VC353Yo6dDDLTrCEYZ7bOom5augbazbdrrLrYjBo8x+O8F9tXGDXwebNvucs++e3R5Zf
SInmOMj0ZCPdx46vp0t09j3dU8Lw0NcAmvnD6PjLjdJ9FjgsPUssaOvvv3EpBtfVPMFGlxESLlgW
a3vd+upC6JvHGsraYyW0P1wXfrJZcpAJJhX80CAhff0H/6MxxV4fRyOncp2jqpDvQrxaWqf/4bz9
eShmM2yE1AQ2wn7953er/Y7VGxEbwYQRoHbaA2feFgBhYBFC84dD91ejE/0xgzOGneiKH75SP+O1
opueBKE33rfKIoJnenAYqSrJaJXKp3Kgco0LbzHK/n7bN3L0j6cNszd6TA6Hj/ez90lOwol8Ot/A
4jro6srw7ytasmg74s+Oc56UhmI2jt9pdv+Ybvu429lN8ly79Z30s6/zYpkDX7LAWqnhJOflGKjL
+MiKPl3JOn9Bh/gxu7STvxG0zaKwBOzhqMCukw+6OOhm/NVO9Pd93Y/rLjnSXz2W3osf4xHqzFff
iteGZl4FykylZR/1qH3opP8sZ2IQZbdWYbcnuvVNKXfXUWs0PXB8fmp9Yen7raZHYYzDmYbYxcg6
SvP6l0nPtiP/5NDhsRHNGFwExNycc4NuLEPWpEX7dBFil3dFlW5BAg0hi6qFWhxbT5VGgGZsNp8l
gmwTCIbSCLr8/U/yq7MK0rFDGhzRLz8Z4Kioh+ghOat6k3FrEu5T1cafCU5GlOARP5l2xDAX8g8H
wsKp+Gn8RFPFdIAelEGw3z8P+ILeO8SFns0O3pMNoyebqYSGFEtiba2Z+jkjvDl1qu2cmUEapmvq
MNu+9gNJeR49wP9gQPv+4/xw/hn62EaU9pJA19vNgCtL69rdgNyI3M25Cd+XgEZzSzv8ft8vV6if
zobvdsIyJ/1uAoY6VBnIu5Kg6LONg4S6tNRWyHbXygIBfr/5/eZ+noSB2v1ucz9cs1S0aJs9NpfL
eEPrIjDn5GCGC0tvkZnHOKC1Pxxdf/qGP86EUtNLUI1wmWQzaHXvG7qZA/m12FvWUfmn69KfNrcM
s9/t0ClzWjSwfEMnDlegxlcDO1K5Q5A0SMHFHy7B/81BTODCMhNhofLDDm2YbAiN4NBAeWozIfti
GZjNgHJJcuw6bRuzyYnMGx0EFGFPlaLkQ9aZp6Gkzq0/HMK/CCdcfl6m2IyvNpPsH/a1rU8m6Lvl
09i44HwNdZIZYBygDVbvwGtspPEypEZA42mlmQMDnrYG9Kv8ZLP8Enr6gSCz3x9xvxxcvvtIP/we
RtqoyZg5y2FtBxl4OYrt68lXhwZSsF5hutTpgiTaH36YXx4GZP94aIrgdeg/bHYG52QRyJwEUeS+
mBXsV2cqXyCuPSywosn6U+bMsmd/Oo+/297yeb477Ho3BWxmc9jVQrzi/EN/kF2i4f3vd+aftvLD
/CcrM83MoPYHi/tjCcfSpwjt6Z+AI7/ezGLF5pAmUPOHzRRau/CCKEwaXvMWahjLyMG4jzL5h2Pj
NsT/uNdYdCLm9clDYrn0z70GkEgknWDOo3p9a5WHnl6K5mKZtaZrjZ2FhGrqhMgo6cyiJv/9zjSM
WzjrP7dvGZbOAlFAZkc6uBy83/1qcAIg2dqptiYlc9zYUxO0GkIBDCrzJsLmvLIqA0uDiN2Nrvs7
Q1FuJ2cHvGBucq1CdnuMZH2ghZgSfJ20Oy+rX9ymrQ95TJ8u9lj+2Kaz5K87087R66COGpCESbOI
B5UblI08VnnS3+VphN2W9xoNTBY5/POdIzsws3p+SDwkYFObutvIdQ5VjidjLLV3JvPRkzLyu3DQ
MLb4VrX7P9SdSZLcSJqlr9LSe6QAUIyL3gCw2dx8djq5gbiTDMyjKsaD9FH6AnWx/sDK6spidGdI
LnuRFoyUcDcaDIPq+9/7HnYTWLaAMStVY7MhuwLRFmOsT6z65C2ULqUul0Jq0Kg5F8RuZ6h/yrPW
UF9tHyNAnETCm+NwS8Fl47jscntWp5o9tK/gDiX4Anf9Qs4W5cA6U7oS2aWPH2N2/mDTsd5PZSox
4Fsiknrs7+K6p3Yva6ozzVqfPczOMLZ8yeQE+KtRSnJvxAiOK0CdhSD0VZuT25wDFhhHXF1TWX4p
ew5aXsbL0fJ2JFV2XS4odzCnInKL+Nqyyb84CxklQ3CyDK3bhKNldgQbOi1YF4co6cz0mmQCoFJy
m6oT8wGI4zq12GPlMBw7c/3har7cAV/GPeyuD2mn5tC115c2rp4ELAKQL4A5xHBN6rrYIx/VfB1X
WhQooiPVhkfnJkj8Npb51JcWJZIuc/dRanelV3xmLcm+qcHhnNnf/biFWdikTZD21ZcJhLQ34WzT
0ZPrYr4xZOexMUrOua5/yYW5hqlfGZwPPcxHek+iwSCfkdbZj3l2wfvI6cPUiI9kjVpD39CWcNLS
b/VC/To2nCjGm75LYB8GI7k6qrrEa5+QaXDdb5TWoimR5SDwQrSjyQ+dCgc/vk9BTYqx+oxh42lN
9yYEfaGeV17GDUjHxUx6aX5W7VOuYykpyJgxPr6v6u+DoYcU9F2XQR2WJb8nwg5yXZyo5iX4zJjO
0I51AR2p2XzBDGWbqLIHC0Js/ggwdwgBn96mfL3So4qej50stom3uFX/QuLDZlnYFVFHg2PQvzgr
H9A0zy2nqGeJN6b+b91InTolL4G2LDstcf7Yntkg7EjVWvljLHGVqIym3nJ6MZR8a436p0kyxayy
b543/qHqD9bYe4ljf/tb1zyuDOc+KQ96Sj0py1OMUHs172vd2ipMgrWkOJVFs56Tn10r5zsmVlCj
inypPI3ZxFi3gh5ePVpZ/tzJPYrNm57Xp3Q1PrOV6nmjGU6+5u47q31UGcPC5DMdxpsg/9R7vgyU
HM6DWT5kLYUUxFarXh6xewStCnUL1573DmIi3J7yXs1EjBhYp8dsx51opUlubqb7dpTPI2HuqWjA
u4q3iar6Fh5s7NA1rtvLruRweJpz44r5VsfNNd08V8TkwlVfvzlYXReCRzlnj7Bu4FIFUSoSARUE
gME9+54WZLHJU3yay8joKWt3MfINTkPXDts3f9GOwu8Pssh2gyLRa7tPvTW2EB00jPfmT1/HWBN7
0xOxx5/2sr5iQP8k20+hYfYj7qxH/veQ9A37+raGf+Dt5maQu0zf8j8Fibs5Wx6LND+sFCEd/Erp
t6rdoPWxf6+l9UNarPW2cdmXBQ4tnNDZPh7doOi7MaCCL3nS4/pnOYHiTJaJ1hJrdCIkri9g7dKD
Q5c8SgqSzgpwe59mkxmldR6hcKbnIhfzRXH6L1Ocv6SE3eQzw80TmTdtl3hGtjez5bQB/t1aF69w
HW8i6+RlrsZQjljGGyy6tSWIa2j6fa0Igbl2dUXjoRLgedRNXF2HwSmS52W5L5lrhDijxrvOE8VZ
gkvPuNd1UsWXHF8FqB6rPPexxpgzxnVFriOPinYcTtgDTxkepku6JuWZgPTVoc32aPklvayZ8dxB
DQvTdlJM5RP3mPtYU5MU/LKkMiBomZTrJYWpyIyvQ7sbnLV5ZgK+7Ic5z7dZoH+pWufVsIavrjOe
6iTDz9b5X6RHkU7dSlz8ibdz9XWlWmfBqDiFZm48+VPlnOe4ULs5heQucNCGTj7d9M1A2DsxGIsE
4/PC5zgQtyv3pbCisfOTq+lP8jKko7lj8tMFTtUDQy7rr31i0qnQYywYG/MkN9RYzGvgK3cLUKSK
y7I/irpK7iYBaqSetrOn1p9EvN4DJpKHqp9B/RK68ZdjrFEn3S9Vcauzqv+qeXtR1CdVLf4d3gWT
vwrVFW6i38HinnY1xrVvdFi3wGkBKcfjuVpjXKq5H02aDQvB+s604Wc998ktzx4A6V3T5AHLLEQJ
bIyBZU/2kfvCGFlfq9kXe00U8c61U39vdbLZI/JpEVmTO9nbdkh9vAES2iJKmR1AjUR27o2Xkdhq
UDz5/SPnYdPa1U7aU3H6NMg6HGjE++gMG8o/jTaN1TsRD3cnyhbL2vWm9VqPA98N5RkrET7lVT/y
rHn0xpj+pQp7aVvLz5jsQphlxHJlzZ5Gg4O+qv5SFyX2RHv9Qb/kupsmOp0HXU+PSW59WHH1tS7k
e+U7sGIsiBdD9dxPNCxnFd2ShlrVcTH5/LEVlWPiBVh9MCZP8pjFUOvnlKiT+8HxvphuDPJL535Y
t9UOaNLJXNqPSqPdvRAf+pw8dE7YlCCkvQQub+KQ5/fL9olegvehKd87drwAL/oTbgi49J3kBIl3
FQxv6g2u48SYTjNProsgLmJUN35se1us82g7XojqzBJmYmTgdFyw3ZDre9WbTKiL/s3oa/Hqym4N
+86pDoRg9SOgiW95XT0NTtcd01r/XmxGXmfiq1XEH7E3qw5zna9F45B5Z4H0xiRi1I6jNbXv3Uq/
mwN0aLy471oLcDAj9rrlfi3Y5jHZjkkw7QM/EYwgipb4Tlpjd+aUbd+Mrt2b8l2YMg9btWZ8SONr
lpjV3erYj8LP072P4zdMo6ath9dCrEf80dS7QAQ4T/sEGMUL5g5J3LgV+9Yxs6dpyvKnwbVPet/Z
ZFbzlrYYagqgpItdEWMvSQ3x2tDAIeOa/tllOE+GXRC0aqlwILJ2aW1O9MKP9IRhuSifSJkRSxEF
2aHKyI85A69w0PJ5V5EZuSuxUQAKKu5/ZYpih8KabcCZYIP0FzM7FSlmzWH5qYZF3Ui/PTASGx9q
ozpT9HbDsHa2T3R9aY8e72iv67kf1u5UWIwjHELyYtZa6vr0fLMcq4NjYe92V561qHlPcTq/64mW
33RPMy6aAa5C9WV7rMXM00ckO12U35OShWnij29x4etBl4iLvSZRQX5gNcBOxKxZD07uKNbLoBcR
xLWox7V1spzFfF9IxJP2XbF5+NO+XUCLx05PkdoMgydLcBrV7vxW5gNUsn76onDHXgu3cq52v1lQ
2wpEdMonAbjxPFMRZBWD+cUw4vKwlLoKSz/1QyZr1MGNyUpEjJcpp8LNT/CN1NWIaWEq2kNGz5jO
k/zY2It5TiDpVkRtnPIlWSHw8JjkDm9Z+26tuoBWjCCdyC/ovjSu1AR8VVwM947ZePdL1x4SH08u
mwfnsEzA6MxacdHVDWEFVpILTllvmk5ebqX0PFHDsJTix9wN8emXH2+09Prks1prkma5xrjmTFRO
r4P2M1f1ENrpGTVS8c/aOKrV4rZns05siZJTN1Y+sLPIQi/VgHWnCf17iZlT0NHgyEicz8HODApx
KrlPCTuyEi4vVUWRgUvjX8gwhRlnl3B+TbStmP6wn8xhJK9E92ra/wLTN8kxptBuPzqzfs5L+0zo
SByWntDd7LdsAa34DzzUN9/Lf3Ygke56ZwF+Q4Q06sT0LGw8o9W0PHQeM5lkJmU3LSxIDGte0L7f
hJ1Bgonne0t2ZjCMxvBFy+h007RH5u39me6UZ8tsy2tKLjtotSEPGkuVdzyau7vYG/pwnlHRjIRk
RGvzwDT0UcfbrP105lzb98by2nfCPiSla7CGaR4WemWPmZd3+6IZFmqjeGB15gS6ga/1lLHnD6fM
Bm0aj4+TYphUOfkdFGYSM/ErIDh7l2XKB8rQhfqAzVNftD2NfMu+NsEL+Vl7trcXwa3SHdqLm25r
kXx+dSo7P8TV+4DBZ1eihrtyaxe2uebNCft+lZsdsK1PdzGrB4IqZ7fgs9oMRPZkJ8Uh0tjgnrMs
qUJkFieMM4T72LQmgJTLH1ZcGGEJdyHwiOOQ55xYVfXa0RbNdbFTRpBUaHP/p72kWRuMf2DGIn34
YY2mdtSImuzTnJaKvjcCg9aCx2Ym3Yd7HwJHnob4a9MbG595p5ZuIQtQUG0jXtccHlGmc9XCOEtP
zOfmdwsI2yzd4cmy5w+HB7ajOKL+EIeaJ/srFWLPeKz5w9JH6bLmj+s6Qp3yOutdDja0GNxJdAEc
NdrhoMovDobi1jkPGLCLilhNlbbhAkTnErs8rkad89GJ39xFNx5+vfhpwaKpEvJY877NlJFYmQD8
61NaR7nGIaePwbybyfCroXuvFuEd+a8BqRD7AVVSz0cJv2VVT9jK4lNV+cuONuHhhd6B5EgiEFM5
B36e4/XsN7Q7ZIl6FtlpEhDAhVG4u9nkRGgTJ+h4WFCCnlIqSZ/UwzS7UaNTeYcfvj/kaukvv15G
8nzx0Ggh0sENOVBc8X9GVvdMsY4M+ryYzw3oVjN37GPWa9XOzRLWx84w3VIvOed6pkM89K3AWHsd
/oJGjhVLJhmsfLe6JhZYzb5ZifleOeKb68ri6sjOjYbMSq+2LNqr6uuotLelF4uMgD5o4Gs5cA2j
6Gi8n8R7UZoPqCkLK4xZf8khIkRsNUAVzfWODEIVppl6GHPu2Yn5tdPiE86ggH6FQLQKfk/shZM6
CxysBzitu9nKmmMxOs4+W5zphbrEU5dDm/QH2971WvpHy6JW5XV8iUe9DSuzoIXHkPVDtTrvANIO
AwMSUzfovpigkmkWZgYtr6lIwIpiiC/t4mkAy9iDrVra7LfNxhCPNKDE5VtLlZ1GUZXtKpsi1Xbc
EW9eomSiyorTwbyRJfopJRiJKW/xIiuKlmxjHHay7izG2fmbNqwzjSfGt8lieySgtlyoTeRoNuU9
zhJmabW8Wk7DId9eCpKK1FC6gMVI0URyHNoQhEp9V8JYK239XjXuluYqsr3e8RaUWBV4krkbl66W
PnK7nm6ThlWwzG85cCQ2MzNmBbs9cBVTUGexm2DoHh+SDA6QBiSEpHLPrrvQ5sM/FwrFr3noP+qE
OM0sCKQ6aqhLDfPvQOx2bVoUKWJBcsmmQxXr9gGT7hBgNT3myzo/yWHm/O+ECGiLETtXVGwsrSpa
mtpk8damd+jy5+xpWczy1c23QcDU8Is877TkjgPOvB6IUSBXVf2bKKz+aTGdb2Nf+3zN9H4CJvgg
ws0fdHvYNWunXiZudMr34iNhVnhIRei0NfeaxSZjnra00sWvxAP8cz0eyKsmu2Uq3KNF+GYt5Rxo
RQNDkUC91y6HpYnRBORypgDJCrCVL2Gci69r0/C40eDa9UZCR9AA3dF5E43bAyMiBudy38Ln7j60
Vp9fHG9cz9TOZJSfdVeNoPmtX/rvqzCf2xwweOGuP1DLsiAzEvMgUqRUr3sY1m04kZnXVpL0K7z9
bDdLYPGGx5aFNdPIrZZQ9Z/5jJHZEsraMWQdw9bTh6fxPY3FOUmFjBqt9PdJKe6klrOH6mMKC7Y+
Qka0YeIU7bkz2QZkagQVabA8A+gNncjOniitmIKxZKW/6vrrOsUwSyCP9gnPK93fDzqUSxkf5sH1
woVx+UnztOwAzosywsp8Kk27o+q0Z2LpA/ZJh/qxGM1iny9gcjwgSUtOWXE5J/nBEva9BbBh1/fp
PhsLJ+IBbof2Op/9/rRylkSEUfoDHIh9g82d4iHuPbVmaDtYRw2pu06PVqtaIP6l3WVOV77kYluE
mu3JnDF3+5AejKL8XJkIpGxVA9naVuA1AoSlatTZzYrnsSp/+jJ+lJ1tXu2kY3sNyC0ypbYpVt4F
lGL65A1WlPjwphS7ahoLtRdawIqDXKdpN+Q9X98IE0hV6Yel4O75ZYMTffyydANT4wySTVZpC4mZ
ud5jkrcOetb/QKTg79IDLIzxjvDA8ZFAtvgoTRK0bLVv7D3Ns8MiC/t9c4BqC5lXXPBWjnR0xKyZ
HJqWEhv5d0VNiONEnnpKmfuZW+060qZGIWAcMVU+d7FM7kDTRJDjfxSihLbTCgQVUgBnXY73VHyk
x9WxXCZfLKGEGKl2ng8c/H4/TfHFV6AG/bLogynRNmd2kHYjzWpeWx2sukPoWlwzqts5PieI7FQr
kfKcBLIzK8TsYk7pbp562B5ISkSA10d+qXUqZuITheldeyplSASoP8ZB1lcbBhYy0rz32s44lIa8
KVU1R73ca1VBKg1PcSCKInvADVHJRN8ZhP3x/dOelnqcPhX9AKM+ziflmdMDAK0Rjo0TidqyrtsE
f/TEvE80Ux1Tj1oRc7toTUxiuxnCLrio8lXjuOeSPuulcabHxj9wzbMPNwZxpG8cN7fHjpPmqLOX
jZJAumzuKOM9uVN3j06wviSm8QWBlhBexs6qR/lK8bBww+am1Mr0hVadKeo8Vz80uU2zsbQhWmHk
Pfgdg41iY4K6XQ/rJzOPg+OqaFro5YYf+eZpdwUWv8gcFi+UeNHD2VrtXdybcgqakoTVAlH2Uubl
k0gNdTF7MvVlwaZAh4tYqgZrR6x902eqpE1dokP2Gnqx5Dyz/H2Ng/ayZneJb8c33zyUKk7vel3C
brfkh5YZlIum/s4dSqoSXTcA1uHu6c4tGVfFfRiLN5dvf69pT63M/m7j+5eM3/8/VZFY2wgPH9H/
2/f9b/9Tqp998m//689IoP/44f/j/zYZyjFiBO6DGWorFPi7/9v6m23p24TNY9oOLoZx+9+ZQLb/
N92ACLR1T4MFYqT5H+5v928ucHXfcZiHe1uPxL9EBNLFNpT8x8UAv8t0NnazJ/Cbm79PRz1BY2K3
JClLH+1nXyn3NgPO7W3lHH5NxewZJmYquakpCJVHmGAbF+68bDtaubFaYxNaJZvd9teul+1vT97m
1Gx5NUXi5zSzSba33XKRbUXm2nxCnwaZx5aaDD5yijG+O4Idn0xS95BuO/CVrXimr959a7vWfb/E
dDeagBu3S6YEhtC5bQfelPbZbXcPCUvSlvFSsu3XdAA0mw7AvX2L0zWvGQhlQnML21zLynfjpiB4
m5bw68Xa9IViUxrmTXPQN/VBbDoEzpKjvSkTJRLF4MkB5FsHSX8TMewWX9cgli/Fpm34m8qRIneA
QUCk0tkGMb0rQ9sFTYYkg9Xaj+GwJuIdKb85FUmvRfhPOzbfmorolOUt5SgCfZ1DY0wjZloXbdNj
mnp5s1pMj7psvqcQe0Bh14yaZHtkx5aCMkbZMTaNR0PsmRF9vE39cTcdCIybOqjB4g42tt2dYyS7
ctON5KYgGZuW5PuRv2lLDkPa4pwiOLllQ4yHMJ+DFCV/aVKIU/kmUm1qVbzpVl3BDSPOTl69iIeq
7Iv7ApGLf2p3atO9sk0BwyiXHycLg+G66WPrppTBSqkRzhQTRiNhVVdvmtq4qWtVMZ29FVB6k8Gl
hgnyykl5m+JG7Oa5ooWso2xs3RQ7hXQ3bhpes6l51abrDbbBJgsA/YsFy7Oozrkn6rOEx1RvqiCz
6k0jNDe1cEE2TDf9sERIZMKY7cxNWxyc93ns9ms5wpmQVnd2mtuAGJltqqS96ZP2plTavzRLi8d3
zmAjHN+Gi7EpmzQtB8OmdWoLqqe56Z/5YrvncRJahEUc1u2mk9qbYppv2mmCiDqMS3fMkFUb5FVO
Rv3YbYqrFjM8sLcZizOoN1G7/rXdFFp702qp7nkVPcu7MtsX1QSvi8ulWqBYzIkCq+C7S+A5xldY
v2SAgQmNJUV6XNk477pPZbBjU/M30Y0v9ohDnJ3ZU1NB8JeFg2TpmNCuGXwlGiUw9IEjGCgzshr1
1bB+NN2070xtR7J+n9nJk5l4tGBr95PPnliHaTcleX1owGrCuGA8TN84i8TlxC/s8GQB6uF83+n4
ysmAaWiLBvMNoSLGIbh2huXs0BfLI27WL9ghL63TfFNWAwrB1X7K2aRcPO0ekpnN6Pabh4ShH7ir
V6nS85zT4gwi49l10hWXFAPcqccuyVmxVu14QJq851ndMULy2CyMUHM9nbEVZZMBIz3QnMn8WuXp
tM+nFz+p6OiiJQPBj02ETVps1efvo0VIAqj4FI0OMSy38BES49fM7z6KNjZp0fMPWd1xP2zdyLbJ
9raCeXTHlSKSzL9j56kHMk9L+ilLhmMgFi50TN4negWblms2bCzZgz+L/KYCpO4aAbrfcs5agxpy
sIAVcN7A2WgiqunEqRo5dlTOz8c+Vx/LCIDUdUEQxBS5Cp1KzIp7dCbTIcwnpA2HnpqoqGf3aLbM
WVKr1cKub+xgmGsrZMvS7kaavyM1zcSw7bu27K0wrawnrzTHHVaTCZnEcQ9Ji1VkxasM0LL9MFwL
5xV8uL0gwWhiEWiR0yiMJxBQleohJo3OlyPvk6GmhoCY6REXRESh7F1SA0Tq5HlKEG1XCtd9/56f
gen8Ae82v6+Y5EH5eC4TtztIRU0b43VGhQ3B71gyDeWUA1mYqj1Q486oRoZt6dFdrGovyNefYjyB
B88EMD/TUxxM3njXSFa3i9DO5VzEEU3u+dFKklPGUzbMB+9t8rvswg+M66iuXOQ/FWNK0v0tHDzf
etUUtCTN0Rc2n8upBVV11LxvB4nIevbzF/5C0xebGKXc4B4k2IHxYLIBxw+smGnVRbmFtiM5LLBC
2ysanRUScu7hKfeHoSj8k1k1DGp9+aBwY9fMUh96Nuhc8+uV1cZwv4FORlL8ZQXPk8kkcS2t+VZq
xb0o0rPR4u0ITNf9bq5S34mmW85L1ugMrv0JfrhT3DLD4TewLdprG+rE4D8OuSoBVzekcmLZA6To
LTsQ/BhaeX6TnbVjmucxAeGT21oYd5R5TNNc7dWELlQs5gQ3TASTkvndoNeHGUxm2VfmLrWb7gDj
rtv7fVoEBL4g+y4euOm8fM9BAV5XIleBeTI1uG8OFCNbH9/J2ioQXArXQWJVnBgOrSaecSpiSx2b
zHxJoR7hwXmyeijVsyf3OXP4ndesX2aAPhG+3OeZce9JFTCVaTHdr5fKpJv63HAmdrV/kFkHURkI
IwQw071w0DTufJUK3Wk1LpXwhj0VB5/pr29sLLW9mLSvc6k513GevzB/J2PMHd/3veQwA1C8NKnc
D9xTwABMxTVLx5feHscDxd3J1YbpQbz2yt4KjiHohJuxjnEAmlsAeDIYdnlcv6Dgd5BfcP+r6q21
thGobhXRmjpGQKame1j8bfREd2PAKcCprdveVSXOrsvyeMemyAPK/ya106ylzvXXC/YpBzqR454z
0NfTGNMm+ovi8p8vq/eFcYp+Tcd1vpbwpFpfK8NyZMJgL8VRd5uXLHHbYCJPdHRc/obm96IkkeyO
Qj/Y3DcYrLtlYH6n0UmE5ZoN+9pzojyjvBzOKsOzhSySxg5yeum55E8Qa/qjO+M1mG3AcTpunkRO
kqCJhkGsyi7wlh95ijbPfssTtMNJ3os4vvqMUeCorvo96nC7jlGtmdnrCiQ8F0TExSSfhaaJs5ek
7KvTtjm2k/POlM64q7cXM4NgrZVuGyWlohBa2SMR7al/GXxRPVFggN3Aw5tUV38MesbyJp5fqIRP
950srUep6SWMoPlxoXysBZnAvBZTceNCqaJoZQ8b7aXhIXUsqpgBzJA9drOc4eCmw0uLuSooToAM
YBp8aWfZ4HpAHsUoFFNWwKCS86UJuQxbctGhMznsCXU7ObeUquYiOdtAfnZFL/H8Qlt+YLrFFzLb
9cEDNbVzvP7Vacs0agV8dK0xnvgM+Y90HcJ68r5aqVA3q5LOUXfUyfJQ6XW9+p7Y8+YoyViPlFUS
EEWa8bKly/nXnwjzUWCbakFdZnfKbn8OsniOi2QJa2idd9zODLx3FatPRx6xDOaB7qs7c0IzGseB
x7mVeg9xcaBS7us6yPVu5o46Sbfaj2VH47KmW8ygmuxglFAxcxVD0k+Qf52lP4h4iY88SXhz0dmn
ovPuoZZ8yblFdQi9XODJnm04SbO+PkAdeoqN0Jp5MuWPLhnvQCjUGd/gdi06ym5NOtL6YT6sW/ON
3q0nsDfGKbHWfC/jaQHCbg1H+GwftaRGfJ4PPHeq15lOY21kWLjWxkLSv9gZWkuzi9YUzwhQ3iOI
gSCE5NmfDYde5Zm+K9pdVUtdBHVeY+/tlePmZ7TN5lKMMQg7l5+XZupdW4clxhh3Qd6vnzKXycnB
hro3AdNEq2tgGSy7Hxao59Cf8w9PzWfPnPl2LPPIQIudhx8zjY+bNJoN2rTtIQv9TQOd86ZH/cbr
0mcI3GMjX0vN/MyrMnlSJC78obvyhKGXyTLWA1rzRz34beQu0JNTRBO4PptelJcRaUafGVbK7BbA
oE5HQOwa77Za7uKWW89ECoTUo3mq/PFb0Ys0aFe8PwRe6XYnmnNFfE9PtfhqAos/+ZTjRLF0P2zF
IIPtytEu6x6qB4urymNSsiTBIM+NUu3JZn12dMfcC3moM2VGCnP9hqEZSU4Vu0XI0WWCRoh/SPok
zJ3uqarwerFXPGlwBqiH4cG+ARZxFx7GNqNFx3OOgvXLDqMuR2b0/ii12Dpz6r/3biV2UxMb5/rD
HwENzH5nXxe/LkKGqdpZr8yT3lg6OHAWT6pw6pdqgkVtSX9P/8z41Bcg7xJhIJ6NK6lC4PvDHJc7
X6Do4dB1drA8ZKTSkrqTssJhOmIx8JS+a21tPSFjB3OuWpRfQo3o8LuKxSNhDMH/Na76jbnrheH3
O5D+hNB/7u0lLNXVzv0beHEz9gBljX2DNGmevX4Y93Nndftxqa6VSlEo+UipbF6wPMfnXy9MUuJz
XWMVMmdhs4gV9aXxkubCQWwuv/6Vmfc+rzTzW1+YYa5B2xtqyc7VTh9ng/GV7BbsvawoIemux6Hu
cAyOiweBjflX0CTFwaLH/al2aNKZbRfgbp+H/joa9xmVt0mme5g7Umj4zRJHjfRn6B49bB1/xlRm
f+qAyGjTWCijYDDyUE6c1lY06dp4pIQ926Vr8SJgwZJeo+7QjGEkFqJHoICQ3lAHM6avI8vxgyqY
3hjpNxgifPWyohTCpBbeyye4LqwEFtwvOsf3llXGbdUGk+UA3TGL7X8dmHBEiZ7CwkypRZKFtW+t
sTgwXMoYg1tPLHXdvUhMhorUehzTXLz7DI+5YNZzjV0iqNl8scXaClany9xXz+ZQJFEVW3XgfU1N
aIVWBmckdfh9jswfATXwheTWHUDFC3kF1wVFZnXjrUowDNUaYBJntblG3PHa6QrfIHcevIfaNfW9
hb0OnKKBdmeqIxQ7pKR/mvTiawdNlbYTCqTWBT5SnpfrXVOan2xrMjqG5XDFZPXQCZqqW8Ng+6Zl
FYq9pUFXz6wXz1I3Ly2oAkm9y68/VIuZPuKEyB57mRQBZTN3q9c6t9h3sFeu0n5WRNhQXtkt+/Wt
HG33UQMKKECLBXWrTrSfj6eFo3Mth+ECTsy81g23L3j0I9CWuX/Aa9f9lR1+Czj9pmuBq3MBbRMd
Yen8mxnfbm1HIAVUkcUIkMz9s90rzL5KxdzPKz+Uc/u+MiKMiO8RTrO8k7Tz56Hv/qKPTfwpnYjA
Z+KrwpDPakj/PeU5ueaqTFvVYOTbPHIMpq+GPDUf9K38ZALOUqraLn8PICdFRgumkD1NlPM2B5y7
LyOFK/m2lfMTUqHl2jzMK5vzgi1wOZs/JjuJ8sp7TPPkHTNjNGXGxy8XLh+48+eoEExL/kHmfPj3
Q/jfavLaTVYr+T/++58iMNvn8XFhMi7fcrq/JcuczJsKO4ft5Y7zBeXwdeibPugmk8ETgybWmlYU
s8VUrrGE//yt/xyDQa3kPTdR1CIk/Fs8afL9nFFzyexXs8gQdJsD3ra0SKfge06MkZ1Rk/zFxzX+
dCKx4gbRIUzOIWE6vwejNRpPcP3AbqDBrZXUTvTHMXGsqMiqz14xQUrS118qRJ9dOs842vX+X/7U
kDGAdJi+gbtjE4P/Mdah6/GcmLpXRnljflCduFvMha0mi46pOmL2efjnb/cnQfgXHeM/3+63C0eq
cq7EyNu1iXtmlfgR2ytCXcajtv53HAwcl+Rn8385lcwtFPlfLlIGExAFiFyTzkEG/+0LlZ6nPMFc
DSIq1MP6pab6Ax2qX8J0Vdy2xE2n/SpStboDq2uCn+zvaq5hhnHDZz/pzzpmiIACxmu+meuRT1a6
B9X3VSdRVDiV9xcn4J9BCNtf2NMp+OTlzyl5EmadtQxxHRUmewfFQrAenoex+dlOmJ38uQ25tX06
CvRh1v3FefCnL4b3prOWmwnRn+1s/K/ngW3DJIwZV0UTYgYm8uJdlgDxsCV/DptY8M9Pgz9lKwER
eLoNEoZwM7eu374a8NLwZ2gzI22YUZekAWWWpfY4/m/qzmTJbeXstu9y53CgbwZ3QhLsyeob1QSh
kqoSfZcAEsDT3wXZv+Mc6fgofGf/wBVh2RKLJJDI/Pbeazs9oKTmLCLjjrLGv3/NX+5vQrt8tMgh
DvfbL7XHM8Va8N/rYvOj8qPqvDN2fvjYHIkg1x+lM/0mgfZrZGt5RRdBxbMMA03lp88UFYNSLM0p
NmaOeKe0KWAwQ6cJAQ81YK3q84KpH9HOViNMTMaRjfh8/9+/a4MZiMOiBiLm5wcEnvrWnZNlVRsA
0AQ6gl8yZfjBamIGy0jRBIHxm2/312vJIVWJHEVlJ1XkP1ShP0TFXD0tSinTf70mtrCODFT9r9d0
x2765+v9V/rf/zLwE74ZHn3/WQA8tahT70iAP7Gf/vn3/qX9Of/wkdaYCAU8KV1Uvn9rf9Y/WPW4
xrHhUOvhLVSo/9H+vH+Y/A9B4NimycByuSD+R/1z/8EfICQaNpeKYTr/jfj3yx1ue7wCMqfhuTzK
f1b+SBK3yWx1LtasYt22h2zC9WP3uEUpCaIjVSUkYzL7+Q8f0l+s+aSIf170HTKszBdZ+G0aUZyf
7jk7H9EUZ0kxWiPUOWLavzFm/XlskMQw2IHCZAc06c95W7N1N6mxw0JdcmZiUiTzuHoiY7DhHFDp
AR0GXfNFtAABRdE2h7R5oiOCBmE8WJuoGo52LTZQ8tnP5xi5gD0PS5FBUeR4BEy3W0O20UKvZaOs
jTZ7LxGUx2DIixuI9pSe+i3/WDCR7c2b9pvfAm9Mq747dYtOyibYpgfJB0MsAGBuhF+kN808PmX4
LJlWM3kw8AKebCOGpt801FnV1FAa/XtZaB9jhfTfLoY5Dk2HBF/8o1/HdHUutrq60EOQsWJXmUeF
786ucYV4DWMOmvqaBcOCQ0/h1AsEfnFOtMiXmPhq3Hx0FOjgx59m9pnFyAHUvK0i57VuJ5KPskJJ
W4yBZMmiVbGYBXtcg4Hf1ed+iJPzRKRoo1FcfO5b983Bbag12A51/IfFkIWzNlk7njz92lxMijYI
8BWzIf0JuiLgOayM9Po1m3SxN1qL0bHG8ShrsJjjMgipakJGs0EZJxgXok/mizm67lpMxXNfKkUc
QX/uZnV2kkFfDx4FRVlHlDC+iR2QiPynT0ma2XFxTfzuNpBcoHam3voo+dYBtVDQA5k59E+B7nLO
wFYVJU9Ng1Y8RykZZhMwb2T1j2RGGapzRVE/lkTWtWgJjjNLxieImfPHj2nE22kPurcSo0/AwL6V
i/+zyGesoIEBOyFwi3UaNB6OmHK+es1BK2T3MDqgthZPqY25tF1cpuniNwXeOzzCw5hDSDLRYXDu
O8yp2eJSHRe/ark4V1FU/X2PmXXC1FqOlnkpS1ojyd/ToLB4XwEr0D2LHdb1I7nncEafwmKY/fFD
cyKY5vhocf4Bbe7cU+/Ua92ZMMZZ7hPcavdo8JkeUwq29pBN9/ni0fXhQChWm1dNzs6qC6L0Licz
wd9rz3nmPeCbas8Rtl9v8f96GIErqX+dFmewg0WY9WXEfItrOF38w/riJKYl7cnDWtwvHmMVIwoz
/ouv6eJArrAi14sn2VzcyeniU04wLIsY57KzeJiN/rtcPM2YFIPtsPicgYgjIS/eZxcTNPLjIbKX
sRsvtSoWp7SzeKZjzNNFudTZghPYun5JeocY5VYMg30vGmKpzUTui4josSqDbNtrVABV7vdanw5w
0txjTLcC4ww6bzp1JORAFlrvd1gG5LYhqbsy5EtsdjlXUWXstGb5ndV4jAQ/Wt0oV02qgGwESQrR
nkzw1DiPLec37J9XEwoabqNs68NyEprz4cz1oZ9FfXLqjEabwJchF7rH/NefKDUJunXEnKuiQ5fT
XtIzGWDokioa5LRika3bnpMsWIhQD4q7MidFSZOwTd20uKkLY4szNl4ncVGBSo1P9FV9a0dgMk6R
E2YzkWKm+xhBb5tmjr2m87jaZj7m8HLESm6aXPKi+YZB/7nj0wrj2CF/vDQBbLHxaiuoKiffq3d5
YocudYwhc4oLi+AuMNCQRlm8tLZ1HwkHAnVNsYdr0XFI7QpjG7o2cM9ZeE3P8NCfjBZfhJG6tyjQ
TEMHLcFImmCf4pqe90VwFnSjMT8moElTK4qS4T1mVH/wm1bJg21rfGj+HUTcEeY3jpLaTsujoXGp
JUH2WjkE/KVE35s1yziislk09Uh0fVK2ZF5sd8tjUW7R3LGrc3CHwY2bMw8mykdQgjQfmmsVG/HW
nsWJybS79np7Wuc603b7jJE93pZT8x1fxpMhsnoDl/s+rmLBkFJNDPYgHGs2/khL63FpgigKLTs3
105UJEyy8VJmQb8TwpZHMzFx/1oWeWh4Zr4l6SNBCwrjPSUQXuIDPjUhgAC/F+74EZGaRbaSmDFV
yvLR62d9zmgQLGux9oWXgdx3b2nYy66+w/1VVTZLbOoc+kJ8L87MeA1Ayix+9TpIIWsr2rvgEXjx
JiYGa+k4GUoK2dl9PHKb32UoN2sJT203ufVD7+pPMrv38mtfEz5FsKJlssJa2StKICOYKAhHA96J
MQ0zLfGwzfdvQujdKiudeGtY4o1vo8RqXCGhisg/tAPPXZ3z/GGKW5ruNHM3ad0Xa3TbNabkR6BC
6pICX2NIaq9NY6GPx/l4WMhtdV0JsSrs5mTaEjVY1sYu1d9U3DWrjP/2Nvf57QKhau0aX4ekhEPQ
RrYpZ41uItGduCro9eD7vihSGShu+meQaP4JU+13Sm5oHwcW1OnuehjiszHMxKuibA1zxFsjfVLL
EL9OibivzF4/tRSkoCRQM5X6b1GmxKHJCTkwrQawnznledBg1FYqJUijNV/pczrEQ0xOQ4k8pHXy
MhVvQFnfRyyLFe3EXsMlQAw5oSEzjDKGzjQr3AXRnWH5EPSxDokoIh4WvNdd9GB0iY49Hx1hnoKT
iPoxtDtTnWECbKTMOBa7THjzul4lVD2s69E6I38EIfF7mwrZSMdkq7L6jYIxLeYElhHcXlllVW0I
MOP1UkQHkcoNimkhhgJF6wW2hQoEtshfmrS7y4FjrZpcqK0VnauyQRgPHMjRygG4rZLkJlETJ8jc
wF9apifh2zyfofnfpXTXe9s6ooepaq+Rh0JV4SbpW5KPNEO8ZH6l8QQJKLbPnokCaFcjoSRuYlvQ
mP01c9Po6vMOsWv0BaU4k7Zi4d14rhFsnKEAf91h2hm4O7msj5Z2E+CsXUpjpr2wKTa2awZs9FP2
EdKZ7x+zdmk/i/Ri1TgT5hnK24KEsGpqTwQSGcRpBCCUN9EoMUl1iPzy0ZM6ZE/5VpvLpN/DjmbO
xkpl/UNTxvCcSX5Qxc34tkOkYVAwnRufsnfVaKFmsDDoOIZYgwj2joS2PWbFrPb9etTMSyIcyMGm
wT1l2y+lr33R6xJs8jfLluIuLStJ6Ca6L6uhYCnrLOSc/lhQ4EJP8JSsBne6bQ0oVPSaD2gVHjW6
3ltepWx4XVcnms4X4ltqj1m/xXqEjaMiVLiQpv2FzZDTibIimM7jqmtD33fFOmNItoHXsxt0CIyx
zy6gLTGluPMX283oWsV9p5wCR2ufDhD86dHRi7B2jWKbzZScNIaHW8l5tX2Dvmn9a5B6w97T73yZ
+Fs9ssewGu3QUPkaLgY6v/0R4JzYJ0BEwob7VqbsFA0Ws1U9lV81v3vV4jjadKN8TAaydl5FTW6+
8B7AwYgwqftPI2EZV7MbMZxkI6g31QeV2/VWzAcZEWwD0Z2SwbPyrS3VxaQ4PcxSLPwFtmOGSkcR
qHs9N/xdonmX3rDZd0UaxkMnXmWYfzuv3NVYBGhdLfma2BNPjSpXboD7brRY+3pX+0LZt98pDD3G
9E3rirAn8LIKXAaInbkXfk57NliuedEbLflpzJFzSpKrYTjOnWZiYteS/TzEzsbV5TvjWWSrqaw2
o5N9JFHenny+RnAUFL9FahPBflmNVK5tgY51Fzdi21fM8qkKiCg3pf6WsD3B9eE9l1UuVyNXyE66
6WOlz5+YIYt1bnbBHZRYbnGXW62t44NRU5xgIys0EiqAlcwSO/1YHX/8aMGerrxRWHiMv0d02W2V
R5GBY8md4zVwCCC28DCdurfaQ4ZKIuO1rFL/gfn7ajCC+qvOLhpamhKhbagPj87vdUcY7SbSdGvV
Z5TWmoC6kahYCpO2D4MuwT3NJnVrDVSWlJWil6p6Tn33WY9xW/VRRdKBWeSmXvqlpQrIbs5qoZGk
+86xkJk5wbAAG9bVNLJP00aDzoNymasVBJoLNax9uwkutQDYWwT1kVYp7v3ZNTdk7jTI26V2mTLv
WnPOPdTLH/3hz7lPL0FgkyMeR5a3hLi2gvkxtB7J1Tpoz8otJLV5NIWJGKu5EjJZFbSF76WefGeW
Djt/1F/tUsa3TvJWuvgPtGz6Kns6rH5s5VXuXiqjr3ampMddpXp8sEd6Y22jNE5R/T12cNNz8dU7
D8j+loeds8uEwomV2dqxMhM/LEuBxlw9QLPLTlHQPXIANE6D1SQXjWqPRrOzE2HF7MRQ/Wthahik
Ylte0Z0wo/kYjigvDvYCzfVsKboouwHDrk/IPi7EBuF8PrEC5Rf6UHSFS7gN2IUA7pwwu610DFmb
rCgurazutcXU4g2SEiOzfrcNt7/y2uBEav0z9dUT52x7OzhyYaGkr0lTJ8ekYUSFSEEIGrpNAjIk
7O03mZrtA5aqpjQ+ZDM4nHUnfQsH+Z3fK+eZHQXpKe/dL5Vntxsq0l6oi9avuWvOV2xm+lUxhsek
583AdrB24T51/z8GYf+rjPAB0gOTo/88B7tWbfuOTv9R/mkQBrb8x1/85yDMtP8BxPwHwAyTxuJb
//cgDAg6z2LG2a63GOFRN/41B3PxwDPn/vfwy3X+sdCzfZJrnv7fDr9+lXXI0luM4LxA93jU/Iy6
szt3yOtAdWEyReuSZXbX0CyqOor15gTrTteLg0ExBtUCtIgvERhCWIbNOv2HD+sv5mHLoI91Z6I/
4/D9//4fzPzgwgxvge3BDlu0lz+P9dOsc7BDpW1oDObWaQUPmWol6Esi+FtyUE/eEpOwZBurjW9O
BE7JsHccd/H/1rtm6B8ywbYyTz7yVs5rrJ/MOODyZHhqPPKDZth09nNvcCbj38UuoSA2qXrzm3fx
iyrIuwAyrlscEE22ej+JVIE3TsHQyZaVGZpy+uaBrons/pR3AgJRNMOnNqZppYnkHVfcWhjgyExl
PbiYolbBFZOZ32NlpmPCR0tWZ1NFL22cHqLAe50IKLq0aAzOsB0sZMY5ejJzeBiSociPH3//Zqy/
ejOOjc7IJexYfEV//ko6zciADJVdqGpJ+jHnuFLcWvaNpharyecEPn7leDH8BnEnsuCrY9nQYaJ7
M6ufy2l4CYr6a1eTCKNImNxujcF8+lZVZThJ6x4BgOOB/+7TwkyaK6Qsa5nJbWNqWWSavLlKMOes
5+duqq/4Gb80jvbamVa2msqOriomIm31GwnCWNScny9Cx166DnzUOPsHhfsPekCtl0EFaIe7QXhP
uV9yqvLx97OQlwWaR8dMiwkHmQMMi4wLsWc66nWE3rGqrPRBDtpvfqFflUGuJ8fVEYIw4FlkE//8
FeQecAB0ly7MjfHiz8Zza/X7rr9SjfnFjuQNE9iX5ZPNuv61s25EAcBh8s+mOd3IOiJtOa2xT68H
HHA8Ss60Fr8PVfC73/IXbZ/fkvvWxaHkYGj4+bdMbN1Gliy6sDe8L05TUpowOrs6zT/i3Nsx6GK2
PH7qiwMaxf008NstVOlxUmFa1Lexcu597D3KPhjUSgPi/ypRP//5yPmPKqv1V18u1zFQXBYbEkM/
3ZuzbbRzgsQTWmV8TgI0+gx4VNBbrDMT9IuOnIa904bF1NP6nx7RiFVmBPdjBBKrqjiDuJ+JSoAs
DPkWaB4ULfbZ8AkO2CEPYu5WEX1gPVdGNFTPXux/C4T5ODr9JdWarZqSV26WjRHE7yQcL/74O3a5
/1dLqL9Io7xJbtefFTRw166uKrsNMc3nZlWshe0+M1dNViYBxnEuQzf6nIzTPBb3wveIvbPBoeeO
VuRUJyycgIKLkzvPJKgYlF8wTlDqx7pVZfaG+lzNnY9aXe4Ck+EcVjSi/CffKZnUkAsIMOPmU4c/
14qKzWirbSzZG0k4xOsxTq8DV6FbdTe9so5KwTNiBN6Tynet597PHqjmuKQe7cJMP0iW0MDclI9+
4XJFxe+Yfr4VDGw6vVxKnKHYZELiZZZPMiHXQdUv5sYRfID+5mv92TMwYhQ8MOYFRuG7VAhXkFnZ
2m36GlCOKHb+A6mTT9P/ElnRt4CJztpWLE3zMkJzv/giMZcK5/Og45rjqT2tK+CfngRD1/plshZt
9q703zwBf6j8Py8+PIw94mf0mqBH/fleT7vKaPQsasOp954H1/+camPbOZwAHf15EcqWDDaDKhXs
7Z4K8BISzzpPTlknqlBS5UEApN4ERB82yo2ZQlS3Xc2UHw+Av8CIPWt8GDMC99KpMQlYxakmoL6K
k36XSL5TAwKWItDfOvX3LO8+rN69gcCSsi3vSyAUM495Pj6/Putl9Bm1B2NuPrHG3wWZ9cVxGLOy
EAlH/64AcgsbYJydmFsek0wvlw8S6ZfDx/jeBc29ivt7r1bvMF0AegGBxD9dmoa7boZl5+xv4cWI
XZE4l/5g2+8D33Veu89dnN2plAA1vcUNB8Tq649vFUAlGJZrRYE5W6ej7LVXYfnbuJYHG+NwUevf
lh2AldEa9vfPyL/aPy2qpmsYqHm8l+We/MMTI1GuQ9mw2/KPa3dln27K3LpNPOjkJk1dK+XCfOmN
ram6iyzlNosznum995tf41fmKSswjgibZgydHcjPDhIv81o9ceDoedG8bkotY+duLhGE6BDVTc4s
e36Y4Z05LR6CVDuLadagfNKGy6pucK+i9sfUUkUW8SmsFPkqnUHPIfedfvwRptYZEH/51DrVttOt
d69mjsyJ4TdY/l+dCAarc0AG02KpxgmwqLV/+DyrJqGyMuaNjAmZyDmjJa5gjaYjbghCP+khA1kP
uj6GggxH5Nbh33+fvy6hqFY6c02TXQ9rw08vjzOv6IYWx3lJ3LNoq5NlGrd5MOxrmV16rf6NyWj5
5/58yy8v5zso2caCd/5ph9VnJk0YcqSHux5OmbwX+XutWVvQMlcNHSbv4+9///7+6vP90yv+tMj4
qm68OZ6qUGvTEBb/XabNX5c3uty8lIe32F71dDU50M/K5iFRJCL+/lf4i2uVN22YOg4Bn33Dzy0q
Mcq3qwX8Cu08Pvi9+SydLAQk4YHJwL/TBp/RyLhj6M3bsjd4orjpaWobfeW66qZwBzoL3Rs3sO7g
KIWBqK68JeZpDdGDbr6zzRGk73w2xCRBDKhz4US/8Wv95be2eOCCAJYyNqQ/X6OBlydN1CliCRRW
BPn4OeoHs5GbccH/adDc0ug3WH1OD8vu5JdLxQoc0/A5IGJK+vOL0hSHkKxQJJyUQVlDLg/xURz7
aUy2ra2I5OjZriPceSzShC42Nd4H4A7XWuYYrNTBo4dAtiO2bB4zmi05OyFcGJ4BBHnWtxViB1SW
8gDXqXl0s+nd6B54dJhHL/0SyMI72UPn72agbauaZOEhSt03Q9Xe1lKjOjo4JnQemp1GnoBUvRsO
Wu5vh2JM18Ns+kdpJ1BJMisFq1xbV+BXjB1T/zqMnzEYVqIw4Pp0hpKi0qcQS5S2dUap3zdI2v54
5yIwHoOOAGkMQXAXyINfUEqZmG6/dbyo2JUgOxmcVWLbOiOPDMKmDFftReZ3yBo3esXM0+9OulSb
rG1SoJA0KddTa594Wk2QS7w8rFz7DdJLdjOAP23G7D6b3eBSpdMRpscFIaW9JpMpzmMGKMKrJ2dd
VNkz8EV9j0iKslG61WqS1T6KKmdvTsU9kmhLlph/ZZ5p1jIF/cdtbe0N8mn//PMYByWlK7cg2bzb
hotnQObW2ovpSmvnW/iRRdyIDZjaFEZxi/9d+ds6TnFGG0Bcormiv4rIEWOxU9PPj9SzaEQXSU0X
/sZtdR7EAsROYdFePFmCxzfoi6Bb4FnwhcrmFRnqI2hS90DLzBF0u3atdHeiObbeEl9eCTt/7PCW
7/KBhK/hQ49jQFscUvlquEywmZyPj9Dv0O7f0nmGXzWxcuoefIsf8SM1YpvPEzrWo7i7A/Hj22O0
Gby4PcnS2pXL6a8Yu6sTJx+OQ8UknL54h8a0KBI7Q+QN0Eaig1XTmdvJpMC60M38bOX60w9GTyCb
ahO7XahLg+MxJJX9HLNv5Iy3Nhk33JuE1FUyxKdgxPBCWMoHFrIZLC09sOSQ1Ib/FBrlvWTHcudk
KR4OvTsov34CFWNy0AJSOFgpSo9kkwWcJqWOs/LweTTZVSHmX+YSv7e9a0b61eVMHHWailOuyPRP
PXGBtEeEzwyn3DeVMW4gBa8GDRScZ2QfBareJqV+fY+Oe4jBXWzEWGO6a3XrOhZkofHjw/hKpnIb
6yXKSK5HMNWnnlwNbO/UxwNC7vYcJCaM7K4Zd3kNiMZxcodC1Px2iGPjZE3ocuiLxa6JS/ZbposE
nPMl5xGZwKYhJprFRWh4rL6uUes3mZ2i9zW8aAR6BOZOQ2p0sR5gOl2bkLyrPLauHWe7QcppY2tm
e+zVPIT33PX22ReZvob8NW36sfqaOz6US0sb7/1pPhfFPGylWyY7c2KmnnB+KLsRs783fXX7qLjV
Gvnos0MNC8dlP2JoEPLwtaImcTcx01QpWVj+MVsHfkYErNpMtG1Dch2hCRn9pfFggEZGtTfSWoXe
lL1iSq9PkVkmYYBkvrZ0IEH078ltwBd3MnNiFBqc8X3scmXapRVdPZO1LvXl/exk884ULQedqFLr
YdL3FgSUy4TRZ91JXsqlIMZ1zSksqupdwBg4gZ9zNnpSOiThMhg44tDmdnD/abWEI3KviK71LNPT
uBhgIDxe6G/BoqSLBPTQMO6WWOc6imn7s4HlRMG8qlL9YRRasSJbqO1goy8ZHO+J+t51bKDhG0lz
bYslVR2JuwyOKrHbGq2V3WZf3DesQ3d02EPp1bzbNiCQ68JrZk4M+JcGjxV1U+WF2ubnvCtNMs2m
TlxL8/ZARM/lTMJi9DvnEoGYjMjhruPcCu47NYWW8ttTNovPVFQgk2xSH1JBvIjz/OrWPtSqudBh
gX2Mejpe28QJbnKXrIaaF+060FaAIrOn0oj3nZcrTjNtt3JJkZymZHQ3MshwJkC42Qqh9Rvh6izt
cnTh6zahCrwG6jHxXsL2607zomtHPnk1daO9NTWx8bJ8OLS+9y2ninAbdNFw9tzxOq7mavhe1maw
TTw92uVpAEfT8dtzX6ZURuuTsdcdQMuD3bwAM8H2YQeEtVuPJFdRIu/bkPIRMi8D7qtNi38Rw11C
G/LVn/PsfvaHW3qLNNPvbwK7VDe4Fu5AATymcBFRZkp3bTpiYIFY6JZttjdnZpY26Yshcfxr0Jrw
DRSDtrjDZeZH5jp+i0aTjFey9W2f0jMz/RpZGYS3CuQdwY5dk8waK23+rXb6zexUoB2YP8zZgNdP
u0+KV2KDx8jPDkWKh28uvG1XCdhg9otS8smcMgSXqL9kBvRj9Ro1sj0Cr4yFwq8n5jX0/USq/eDa
KbQpGoynyrglD5ueSD9kYIP6jyzTcdqxPHD0WUaXrlsS+UYB7nqCR/YkQJeZIACtegUatbc0kvG+
mV75vsmtxeVLIqfpDlsPxNI7TILtFqo75L++2dStdbSE7RxLMm5sr6B6VF1zbCSfoRVogNPYCm56
nZAPrt1DTlfUxqhdNuvCWmt17+6E1MRC1tj5fdVftDJR9BK7HGbJ8MdWgblEmRBd0X6OKOb1Wllf
nYGS2Zl8JeKdZd023CKBXVSPI8hnP4DFlL+bnU3/cqM91UXNB9VO6tQa/RnAWbMda0hOeGXMA+LM
fAScaWxGNXQ8DCrrqC8/mhH6eQSSfdOod/yy4ybpg3ylVxaZ+nnxVg3d1nCDF24zqojdZZ3ESBra
WID0joCR2Q57yNTGhpEBnA12vD47Ou76GmhmfYdQpNFl5s67vNpPaRGRlrP9VVdUD/YcZEQ2ymZL
s/tDMBvZKgikWLuoYCvi2BsseBhYCmMmIJa8k4DadGpxJjDZkVaqXZwxXY2NiEItSfcyiE0+B+Ne
k4F55P3EyzGxWpKBosYYJNrO2xh8B0yFYG3EAUmEMekODrfCVjfrG9cYoapYzbBmklbLoFxnstJW
HJa+mXnBBhKlt+5YS8y65Tmst1AQMYlf+P+gw8LoEuBEqDcbLqV9sXBFbjKJzp07ApNl5Tz7zsSb
F2jUWjtRj+QMj+M08osV1bUbhNpbXrJmHwO+jGJ6R7Ml3rfFq4ms6/JAu3H75IuqEDvrUp0sEmZ8
9lMSqsT56s/1V5vCjJVgbhVn+fdomK9zmeggMzcmiLsTYg8J21TsbIdPpNW9A+iFiParrr/o4kNy
lI6Hsd9OGj1NonzpJ8wBXlERpmmGEZzKkOyLSWxkokUbwJHQM0w46kE9bgsbspdt6R/W3D4PEWPI
yXePo2N+QOMuSA5OzubHD8gP9QpCcs5aExzm0YrPHBRurFGfw0jM722bJVd/csALccSuvcMMUXjj
mcXAqHY4JzOScm9rYBGEklvbinHOtF+Nbrw21dStnEl+DJHDrW11n6r0LHw1A3FkGxcJQ1g8j5m6
H2c7zEgt7xxloo+m1IQQ6BNgi5y3scI5hasH88figJEvoxDoI0R8rNal6VEP9iTsitCR1dLj8tKP
mJdLoF/wO9qtbei3cUcMUWeI6/AvPHIAWrc6W8I6As7SjQZAcR0GWlIwnlTDtY6/qBI60hgZ+X0F
6QUlwztoVIljafOf20ZBBel6fxMUsw2wwP8uihkYlBH6uZQ7xTbxhJ1Ae8Q6uMIIHQBvHL4Bfo44
bLHvZTzq0fEd5cBdgDM+Ajood1DVACa3nXxgvfXu0rgOFaHBmuft6HRiM+g5GFiAI3D4YAegMm75
u/pWCVKbpjaumja77br5mStkwgLiBWsmUZRkCz+66QmUb1WPmxdVbd5lg9EdokqjVMVJ+7DRMa9y
cnwRggb5btR4fsRURxLVCvVylqj6kpKwhoartiNXXrMzD2WK7KZMszool3VH9RtqY2quRU/tSss1
DpIVMu4pcMtAzg1k3adC/0p45puyq50zefm51NpHoU/6Dn7mm24wthu7dDNHMXUBjS420C4hUZTx
/VTy+KgIUm9qLWA/CMp9oQGZXg06ps0/6ZWAEo+9dOCwtQZagNsjBR/N/YChRSRh5/W7MTDjld/x
ngzsRavUmgoMBhiDHUqhNl7RDtzyyXe/51rIHc/Y5KzUKU51AlYGyZIBpAqb7y+FNpqhFDz8e9Ds
VdyElgZCvo9icw/KOzuyfbqwYaSkxc5gqXL3bFpOHqARLerTh29itM1TJdhCzI5hkM2LwHuU56a2
j44+RleT8Vrnt9lVUC2TD9XOYwZ1LIvyqJFCWKU5I1CrNXFBocXDrGQpCPp+PZgdhKKKHq9Y1cDh
6WWPg6xZ/ShWMODaGG7R7GWlX+Xc4gK2ucVIVIChcKt87af8wsvJnXnTSWPyduvBVe7dk20+8iyI
gPU4Q2hEGcXz2Od+oERzd//DJo0L6M3oIJ61ZmRuBzONNmDzPyYt4b6NBUX2JstAOr0AOE/DOkm3
Y9unO5WUWw5ya2U0YLrVl0pG15hJ16aPjeY6eWdSg3oEsMPqZUEUW2bgc019TQsDrKHIDpMK1Etb
meeR35QXqb5l7Dx8WdaHDvLpyu+DZF9nOBwLrRm3fTTWuJD3fRrd9+bgb1DaY6wkr1XfgvOxqRNB
FrjN6/JFY4hd2nX81KXWR9VE32kMJjfp+1dmzsGROwmje1vcYInwVs0UdKB4xy+6k3OelizLXXcM
qpjAWUeot1DZNrfBkkjGAXtd9ivbnPudiaOZepncB5U4HZxUJBdv+WEn8mnWk7fOmYYvOQOqXhe7
1mHQken52VFU3Pd5HsBmLeO1I5kW+MrHwyYt9173s7VVm/nFkRkkzcR8jT3x1Y+T4sLDic6MsnvJ
KQS6JPUEP4WBT1Qf2IiLVWno6q55oj1AhU4TfJkq+a1sozvqTHQKJJw1S4aAB2IUdBb4Tjjq422q
gPbUsjXCrvTUuWOEkRt9e6oMxYclGVIYaXwr9AZU7UxwJp6MhyH2o1tpdtVu9hse5W2p3baxTEMr
RjWLfHHwVR7tGfVp247RlJDddPU6PqW5RcQn3UJKJOLR3QsHUEmgdqJx5vOsKT51DFRHPxuu43Iq
zzIwaKS68LVRKntJzHFf0NF0ysc8DjWb0iZJckJqCUd2zs/dlL2XbqnfeqVHycVtNw+0o7L5Xuus
qJuubZ7wSTuURUV3LvT3SyITEvJIeFtZRFSUH/Ily9KCiVCDrm2DqM9RjPIz2epmj6eyWfc9BN/l
eJx52H0bm8mCMUbN8kS4aqqk8yf6f5yd2W7byrZFv4gAyWL7qr6X5d55IZw4Yd/3/Po7yBycJLKv
jXuxAW2LUmyKIotVa805ZriSfYc5s2ttWZFrJ+jz5AUFsryiH8jNShAKKo8+8AZx0rLyMBroI3QZ
uLs1VxRkGY2pBDT3qO+NeIOz0TOSD5LvrELorJEzKDtNVm8U1WYyZMnBulo69LEiZIR5Ty4TNy/W
Mi1zTzPsN7nSPhSRkFdmYAcrJI/PdR0VB8Mfmg1pO/shcuNdKK0bn5zpWZuMBKWOAOhWHEWXQU/t
TGPRmjZqZp20jaB0ltUAb4Tdmxu1LM3FoCLCkCx9Ef6uOt6aLRy4NOIg1IJJra6GP2yNkozUs1CO
s8iGPEDZpHHz7wi/t65a6w9eCjGp0/V83cKJK8ChkVxQrQeqKkvqBNa6Y4FjEXfg2iFBEaEqnxod
9QSabwnTewO5hmU5E1ClWaIttfZMWxBvJtouyZxyXjMBWwCXQwdo2RwoZphAXJ/EwFw4kjpqPn7x
y5TauYM20gB1TxLGYwxPKGk3VqPFSzWI7wY7kHdZRvRuW5bZyi+ttS3HEQppOPt1FM7jSjG3puoc
C+Ttey+7G7PSSOwKtln/XXhWv0ldc6ZzEu7JKqAXp9rRKjTohdp5vICS0tw3efjWehARCDlQbq2E
s3WAqjuoApVZPzACqf2r2VBKQhl29lqKkm3zZOUl7TpE5wt6UgTgsE5YZKHuLCN6YQvdP3MDDykn
Vz9bJzrbI/IsFUxYvYF2nt6+VKrh72wHaG4CupEcCpXoJxknWaTm7l7S2niuxnUC+RCiXIZjEkGn
oi9UtbjwGfCEEFoQZkq0yeWE6lrfzGI3snZeSUhDGYVHu2PkafJIgbKvrZ1kdIgo3hkwVrYydSSN
DownOzH2mQdf05UlHC8KjLex1wu25Tu5VBGlg0xGLf+zDW5gW5lHQUDBzMc0hT0XSL013MiMGS0Y
ySxKSFHpYee4DcobeaiZuGUJkkTfi+ZI12GlQaNbpKOLBaLz1uT0RHquRhuXr3yZheCdGnjHpLgi
4VPUau2OKlbMjQeyXolUCxq4oD5yejtPg6Om6w9VGlfnzlzVKSLx3ASo4nX0YLnxzdWuyHbTgyKq
1TBkpJpEeLfdCtqVU7NUAx6QLzVJwOpyuhTzWX2nhy5Xddw81Ri/iEzg/onULNv5UsY1Nf1IdTTb
BeOQ9efp9FMcuuloI+Htfz1Pp61IzjNqDu3P309JoAt3RKtByCcN+R50Dikc3DS88VmcJ89ci0Dc
x2dBxPJGAhazs/LMxfenldwqXcqT46sZp9qK+123jETf3EZOTlqGWq8MVFIiy2EPd5XDJQj3aXDT
VV01JBdZ3kkp+/RYKfk6FeGwtdKw2gH+JG/POiXiHuin/NR5Jd1KnB2PNXQ+1S3vDTckD0nJgbwB
qJ/rfnXR0sg8NoFJMBImL8/3ozMLfzGXG/hPqZXSMIlZHGcQiklD24JVYW0fU/aFN2Ch3m9g5Rh7
eB9g9YDHrHULU5nSo95iMX+2+0a5CSLZJYrM+5bV1Y8iKo9AT9tjgub6NirMR4xTTAFHtrnEak5H
c1zm4IiElQBfcbzL9FD3snqOnJ9UivulY+ISUJBErRuZVnLvKHxyQTTaDu7EKa+b5tRmgYMbSW9Y
J/qwhypbelIl47vt3FDyVx+S1lTuu/QkGelj7fasOAO5uUsG3DFGjVss89I1S2D54nh9uCuwkAHu
7ijwtG21HZKspWqhGUuti4NNohoUoS1lz2UZn56qTEVnHEsnjyLyus1c7agApV+Vms3ST0LznruJ
ekzT/thThdgqYtD7mUkn7Ti9UDrUo0VrE1DG2/48mH6nHqe3SR0oNcmu2tm07c9bpp+mbU6DdiXq
a2X559XpBRJMsNJgNtuQXdCBR+eXXr1FKaj3ZJqy/v3rxh37659WsSaWXVTaf/3xPzs/vTGhYMz3
MRSr6Tcwdero9+SX2sWWgEbExUiX+fzoaqR9TM+zOCR9ZfrREWzUvJpihtO3v98+vXF6oZPBumWV
HcyHYI7UGB1P0xTUcsbWviuTOTlvZOsX2ryYppze3Vax5J2SetgnnQTh3I7vqp6S9UwYC4Yb6yCr
5ci205v8+PvHWENHDdaLSjA9tWgdSD2iwvabw7Tu+OehydrkCPPJ2ehaebRqapUUXsm68TLoRYz/
JAbAHZmDHSccTei6tcVie5diyzup1Y6MsRA/bpR/7/EQoDhngVqp3gNN558Z4scTkVM/IoGwyPHT
4FL0JBkrfZmfW9UQK7lrlGPoJda6oDZ70JsQiFxqyju0yfVOVutsG1Y+Fp+k8DaaxPkdIOpb1S1M
yYTSAVKH3LlkVAsRWunH34jfRBHnwMC1S0Vh1xfSryq2AMePD0PTREsTW9Ji2mbQkzj7nMrnWPNo
RYXpEyM7GS8mlQ+JV08Oq83T9NTrpFvD6pRF0HIzU4O+xOeclCftvz+13g+wYclWi+EvjSZQPypp
0ZWl7J2Mon5GSAlJSWgAG4e+W9JaXvfQku/HEligUs/pImcmASJZeS12aautzRsu21M0ZPXWzXB2
ERzqHkrLuQMguGNNYF+mB1D5wQJmdLv6s60stV+t14zOb9wNfR18s7Q42ecARYlsvA311r7F+7QF
iuEsfYNqJkrz/jw9DBKWucLwlLWRFsz8YmfMuFHS8/SQ28w8dFIGDLO6852sfNHUJpjrrhsdpSqP
75n/7qbtnWsOK2p//Tq2oupFw9NnIH16iPzG2OdNSuZWHy3bPrV/SCTo+iNgvgniVRpUq7r3Y0yT
yto1lRjyTlmsY1z0ntV6b74N5dHqbechBMS0KKiezZQ4rzkxkZFI2NGAuN2TJ+seWpPusE4NTyFD
7c7Sm4fBk7ONCJgsRi1iE88B/ZhofZCs0LlU+yClaY2iwH+J3K5f9Y5U7acHKRHLkpXxg51FEd7g
Ib3EcAc3Rgtrn16rcSP7A2muA8aYnOV/n7g/KkEmkJumz3VBl02ilburncgix9ogt6xT3R9mbB+7
TFIerYgJGYoJb0uCQnpnyqgop99hxcODHPjRQ0fnbh0qbbjJG1O9r8zseXoD8vM3WcutfeDJJAW2
5rDPSqDIq+lHDEzeKrbjLfxTmL3g4OY4ypSVFjUJyMcovfhjpINVpGcN5u7KNPTyNkeac6s48kp2
Pf88baJUmO3lun2bnkkAD1dq0Mgs6kehc9liWKameB9ixFoqgRmtimBouH9HFRMROMDczVIWP6aO
b+wlbgrStptEP1upTHibq9w5Rfc6oMokS9fVb9B9SIfGJX5D9rX0Na7rEx1T76GQa5pGoOJmnZrI
VAeV8JVMSvL9ovgl0wQeU6IQ1xLEiWdfoRFUBi90ORtUvuBoW9X2b9XSyDcYkNuNj09nUygmc0WL
3B8Q6/6PtMQl35tvdR9KBwsnTqVII2FAIcZIx0Kpm/Udy/qeCaSZrPLGuqUkg4BGTutdanU4gMen
Wa7md44RrcDNMN+H7BOHkXOnOY6Bci8aA/o0+85xZFbCHVM1dGffCUcAvDKEySawSH1sSoE4SLxV
Gf54KZPFwuHQnopsAB1eufta2PbD+C2LGlh9aObPdde8Rb5LVdJtHnKbtcIQ67RLCF7uU0DkEuHT
N7lFcARF9QUdm3pnkyFBmoVTvTXOa1mRQ+g3Co2ZKD06sc7D+JOd0Qo1Q+UhTzRED/9u//NeP3ty
VXD1Is7VNSkWiPWaEnO3gY1pTX0lu0wPkcTEiBz3gQy98T12R3W27IWPv3h8Xplmv5DH2dHv52Sd
ugyFXkgzkd/RQqZZ6W3lox63/HVi5dE8yAMqGeND2DK7SrvD9CQlHdyZEfcBzZCwis20EdBpy6DK
rNW1IYZbdd3dTNumVy3KCUhMbqbNakmqZRv7GF11ouhmJuvXRWLq5TxWKH4tMO95hz8PKB68A0lM
HveGXN2I/jmTaiD16Alv8xj1QVNQaJyeTg8SFmI/sd3L9CyglreOpIHQyvEfdFZs3bKePmgyfdZp
E+NGuXXyQptNL07bChVVR6r1++lZqvlEGvbem9fKyr6ogl9urJh3dW/d+7UiH6dnOPRUSKSlWE5P
szgYjtRrHqZn00PqBIdGNf1zRKXnDi89CTMilymt8suCME4OYdX9ml6cNomY2nGcyjc2rNg7uaU9
A2dhWE8v2qhidjkTZhTU/DYwI+TdsC4Ym5nUGD0D3Co0omM70CjDpsaPzGbyY6rhOm3s47RFyanz
9JlfIRRwATTQDTn8/ml8mo6a2CrEAD9tQ3JLgUEQye6VlTkvAnHXGpm+jRN0FrkEBFxT7e+GEmf7
kLj6WtYbshGRhNdFcWkHLKb0nvA8Rqa7J/6Z6m4rjNU8lBs6AVRQH/KUYrPj65QHRBrOdINQ6iql
dDeE0awQCQRQWC83aoHWqM/xmBLIHO/rIY/3FTa5tRICcslsZz89KGA9iiLKb0xJdg70PKlcaNtM
WM5rpd3Fvvdg9WaxDVwJ4/g0wwZfzLCFTUbd2ra3dKve39OvpeWpdNU8E8FcaaSGI0rJQAWfukLg
w4oIC+AqVmDriaLPtpZHc68qe0TDipJvfZdQ4NpiUavEdOp9Po0ilcmN7mYLVFZ4Ogf5kApBc6rw
mmKt+BYhcUKNln6Na6HvtEMgHPkoafIYveBTuMcgdYzGbdMLGJepLrYkRRrQ3b1GWFs3jeVLm9vy
hdLqTS4CBRpg3mxcgo3bEp42xv11lKP6jiBZMBsuQhzqGLvlQHduEAM5Nw5x9stUQS6UqPUzhPn0
RwxarWzC7hvxhnTwHHP08LLbJO9xcxi72U6je6fpgS4zIMSB+oMe9Qfh3jpaKE5tjXRmBh2r3A+1
dXAzXTl7CfQ5SJeUQCLioPx6KNaqV9ovFXPsPB4XqSpgcwcCzHLaHjbGbVF07l0rvBQ6M45oCXDS
yyg1mUmVZp3CIQsvsqh/Ttv1PIIgK+X5Pk9CfY7YXlulVM6P0wNeTTJCVI6cX5dKuLdahA4UMKcX
q1D8523TUwWbGUyjgjLCf/89Kh0UJkEOVyKrqHlmjT6E+1xjbHfjowNmbyDSfHzP0KBL0vFU/fXX
f7+eAAFfV5Av//POqz9blWfJ0MJjKvxFFTHxnrjgQZl6B/is3mH6ado2PUyjJd97tnBMzK3/65v/
13/b+O5CNnSCjdRcmaWoszaawnkROMWur+J7L868A7hc7TI9uCj7FVDt4DdS/ZIi/j3h8VxNr02b
1CqBkeukv/78m1Ye7sOh7NHh4/fFav6FnPtDFTKDzYidI6NuxGX9LYIWZm2iSqMEVxCbknbhgylH
r1li/sqSYlXSWfxckfuhnvXPn1OvVMggI2ubPhmwi6jdqn27SIuOwZfrMh95JTMtjr+SeY8S2Xdq
VpOiq6ljkHwH8cMS5PhJC/+6SLTH1uiPrbeLbXOv9rRQxrrDYMrLyNB/Obr02vhYwyrj/vNP/bEU
GpakoWijmfJa643pKuoq2U7hP2sPruQ8Drbx06EfZEp3JF+izjqqeRXM82BYhKK//fzPfyiDBp0I
XBDYna5rV0psB2EW0Hw/W6b18JqW6iN4Yx93Wf5NJwOe9e6bEOquGolHIPBuLUk/GIa0aXOQJzDH
uwqXPYBfOsXdASINiSQEQirCn+GlWDhB8k32upPo6n1QJN/DRlK+0HF/ePzgE6qIoPkf7qJ/z1J6
IDmKQ6RkkLBZgktPXciCP7D3ilXuve6bVHRbW6gXstIWTPi+On7ig1PIwhKC2QFPC0fx3z/vRiXF
k55TKO70n9B7KbZY9hIEsmgVDFt9+pQN+WuUbAi7vDMoG86ATDTLodFXoiof49zeobDc9DYhBK1O
7sdQfRfgyxMvuKOuBH3e+fb5V/6BWQR/K7YG4I5874p9ZRaJtVb3/bbOl0EqY8qqq4faqtYRTfmY
aaOvF6/ACJ/0aOeADercnzQYui+Glg98tuwD6lditkCpyteGlTBU/CQx/HzZd/kzosijQq4ECQ9v
Jn38eeO+uJRPQLogx/TRJziCyYRPZ7imVD+PJPc5LfUtOKeboVceUqxxAWF7MRjQWakDZZKd4YeK
25hNFXl1+UZlho5Oi4XvFwdzvD6uhhCBUVoYKj4N7NBX/Dy1LMIgoYDMRCNeQ+3ohL3Cz/YjNp0b
EUIco27j03HOHfmgpNXq8z8/DYrXf95UOYSkmkFJ0a++SyfO3NJumnwZ5Q5pg039otqPSrnPLTDG
HbaJWZSRZ6eX8bk26ptmNOmiI1whMt2E/Ku6fLPz4TmJjMdwSAzo5UCoGzv76jCpHxwmU9UV3WQW
odujkfzve0npDioJC0VOO0faay72yiirX0Ri3bvmNlGaTWnZ89HKWiBn11CBlUWefrUTH9zQ4D6P
kEdMXpouX91hotJN7N7jpKuyeBSfABkCq/gtZs3SWuaCpdhei8J60fX+tlkGbXSv1SaXZYqEQ5GL
i9zSJGQ46fjSv9g34wNjBVknssYkAKsz1pR/D5Cr0ijSE5evJNNQDAU3xGT/cFWxQkPtzhCLk1Kd
b7qsAsUBQk/351BJg6UX5nhlQJu1OjISu6JPZDlvQ4Uw2HbI30XmimLXc8/a1hq8u7L29Llpw0OR
Eczj2FPnWqI89Ha0LBBqOuRr2djatelvSqlNj0TZQbB6sglrLnL5pBvwePI88el/8gtCYDEKxDJm
0+BTimruj7addmxQl5QXsxdJwFW3EuWUlMa9H2n3DXlpw2BuIS8SzTbUp9HjmSDkNVqZW02+sfLm
YsKRRyGdQDvxvvCwfHS/4E6HnlFHcw9B7WpWo/iyUZYWZyIIunNjtnfjPcMPm2KGZAXuq2YOZ2ha
T63I3hqM/J9fsJO99/qCtfjDEHWhBmPx/vd7psCdN15t5LAHEVvmBC+FzC8M1TgoxG8NNj533VSf
ky6+CSMugdoyXuQk++VIa8t1sFMmzGFj/baL4ye1Nu4j4mEDejqEUrt0V507Mw/WrtCWukbdM5wP
cbzGxbk2a22HJflkO4gg9Ayffw7Lat52P8AKt7MA70xfE9+u6FvuHT2SEDa6c+ZiNx7WMWSb9dLv
uBo+Px76BwMDaFdD1bh9U/A2rr4OVPMtORYI7Sl1kzPcckKSwYFH997G/DLLAjJZq0R353E7wLQP
klMZ109hrHLnUrw3p34BIo9ul6Z7Ai2vQSYyB36AP9/m7NE0IE+Y4ymVh7M49g9yYS8lhQIXa6Pa
KG+hIu2wMu5Ayi3hPjy6hXUYktGBEIuLUzxFZM+iB08NVictbKJBWrZmmKxqCHiI1Ge290iQYg2B
GpqcGWb3GBZJzDFoHDdmciwsf1eE9hfOL+WDwQJfIB5djpwwcLH9exJB8EoUO1BolCraDQXo+2qQ
nm3TfrJGbJp+O0oi7HYvNxg9gjdWumv9hkSGe6Qt4RfzL/HBBEhT+AqBJgPHBYT7775EpULB3pOI
LUvbBVPEse2OhEQi5IS4uxg4jPoQpNZPz0PJWGcPFHcJjLbJP3BJPsTuiUq4z77VnfFC54Cyl2SP
LC7UXFRRY6MGPFd46kxu8pPepKe2NH/moUwhzk6Olj5eIe2jRrQlZrOuX6jaGiLVl9j5Dz8kNU+u
Q8K65WtPO6G1QdE0ZIKYBiYZcarlZtVq7VmVI0QpVnOxu3hp5cV5nJKUFpiuhBkLsr8vjvYHayTN
xG/FrWKke1xfLUpEc8PLrGJZMW9fGT6KENHDS5MVFM+dSbySKGnF6r75xURD/+iUg7JuKKaFjEC5
hisU1D+stozKpR3HJSRTp15E6Mc9FO0r9OGM5YV1q2Mtm6W9ePWwTZvmKfb9X2VqQDLQHJ9bjrmE
WfqrxoaHMSdd5B3TYTr0R03yZx1SiHnQauTTEGFtUzftVchQVFwQOVF1Kfs3UcDiU7ZkVb95fUvl
2nPQwYl1hfbAke8dq03RA3XdQtgYv+iZnIWgxJYGyMAsdeBEqu4V51GYz60SnBiIl0Fj7gqyOAj4
gDal4pdrDJIVUTV/PsypH51AlqyxPuDrI+n9ap4mDIKpCXEpl60m4z5IH+wQcX3vXFIiRqT6l+4q
AuNpWM0gJWyiwWZ4CR5SM180mXFkGdPY9AQzGuOWssL3eVNncCHyCMVyBFYy8lxj8fkuvxtkuD0p
mknfyaDrwX/jR/rLA20nueMrPTOCum+embG8NE+5MXoffBZyRrgHKrpC0bXCRE/X+ZfmUkn0b8zG
+2GPhp7P9+bdgmHcG7zJrLPGc5Dw3n/3xsGS2nS5SVq0MxTwJF1mPClxV9m+ChSAlnm3Hzz9ddBF
PsPBMusUNAnESUK49WV0KwWl81C7U4ryWBkyOS2Vva1JNNSlamt7KTrzHhFOHh4aTFEdQ71Ra3MC
Zr4aSiYz9d8TgOmDkMeus/YhU+qar+C0CLxCm8PaCMxU9Az3vpzdR3rBvEqt92WV3xWCINdIbMWY
6lkUa+JYbwvFe8mRsDrAPHLWFHQPfmXc2eSIJadfJeRu62+ss5GmaEYDo1SHdKebWy0kAoxIBpFr
PwcDIXSEYzYrOc/y5xibAxW1Aj9GtzNceyWXlCp7Ld4OKv5mgZH4829xmt28+/A6MVkC4rj8btnX
e1LXx51TLV2LjOGE4MdCNzdGnN5Me13Dgqzp0lldv00FPDLfORIhe2N71uWLPRnLAu/2hKWIyn6Y
JtyCf8+nqmgrlrdptexhS8bFT+akt5TKX/EWBNzrnY1rKD8Cd1ewYph56Spxao5qhiQedcPn+/Lh
uc19XKgCfIPNsfl3X1CA1oyNnBIiaV7AVC+wP64UtTuarb3Q0FkVcOtIo7NnTmqg6JU6clVp9CsK
XXGLdFlJxYVCuUpAQu60kySDRXLDTelrR+hS92M6bOM0JRyZB93lN2TSj88/wrtcnfGsRsXBzUmn
mmRPy5u/Bgu3z5IOvAvE89b6lrlLyYgfXcAXfm3cusmafV9xC2EZhTbB6gxl3pkapr+x6lHUmOsB
8yA0G/WU3systF1YM9nLoz1k+gXTGODtRK3o2iUL44Un8vFf9MdaU3fTWTqQx/PFqap+dIKQ6s2U
FCsBOIirASfXPCeQAH8yLfSHRRul/aIt8K26Y6eoO1SdeasWeLELjDq+h1tTUNlNk9eKFJRZ2xSP
keFUi0buXyozZfIujHxhccURVnhL7sZwUGvw6WYuK8uwgW/++RfyrsgzfSHEHBmqjD8MetPVOYWa
LYfDWwOHlM6RNuxrN9iNA4aVloeYCCivBWSB8aJBfZp7u/Gy+2IXrqcM0y5MMBDaRiOc5N9dMAI5
N6LExf1h28tSlTDg1fsRx+TrRBJS8B7pOiGnwTj0ZCLHUN+/EmbsqKhqUmv5xe589IVS4mTEJSmJ
kIerI+KROOC0MmOPBRep7pNNXw7eXJOCheoU+0rHVILbHBDFthny+67DWlBKAwnRzXxELX2+N+8w
UOPBsYRuMIOncqNbVwenQyvrd6B8gaMUr2MRrOUeX6XP5p24ycgQmBW9d2hZqyjbwHYfy3i480W9
JSSZtbtmvWnOT030JNSiEqZcON4W6th8ylMWHIWCcqLbRTJ8VmfYjJSwVA+YmxYzszFXckE9T673
QLEXn3+q6+np9KG0cSjQ1TFBaDwj/hoFCtw0tRPyoVQ34VYbrRTA/uOS0q2fh/wtlL5iYHw4SbF0
im9kYoJMs68OY6m1pV1Hab1M3G6juR6RaeY9c0WMYhG3xPIcIZroaNmrdjgTKK0dr7kEKQ6s/KGP
/j83lb/35mpdJmMSxYGa1Uu3TL+rUbXBRbGEWn5I5XMbJavCs3cKwkzUCqsQkHJea7cevr0Klt7n
38Q7htz4VVBOoswAkV9htfDvV9ESIyIlclThkMTk3xZnhRucH4Y3sYuwcqTbYfWPhnLbQLkb6762
7zqzoCTbsOt/frEzH97hoOhAzIArRT7FeG3+dWIAyuc7oj60LB36pSrEpCDTDik0G3Mo1zWZ0Epo
sZi2Lqwy0OtE1nkwfRs3iXEOg3bTSuHzOFNQLFeixWkvNUtsYgRgyA+smZw6y/FmoxdlQQTgAlrg
ne0M5wA6vhtK922lXTSpfQHe7wrjVBf+T4UU3VloDOffHxvgjNkV2wHxBT7kZibGIMgsWKoIwRxU
ezgFqE44uvFDj53D9CQMuq0hEAQ1inXbx+7W7cOnLn5NxmDhLiw2rRdhpk/rDDsL5keUxxTRiOwD
oDCXSkoMkbI0k7JeSIHhzXPZuqUct2rShrUUiqtZi+h8iIPH1M8ffHe4BY706KEiL4OKFiirwGnc
nNhjDlElRVJ8a3vrNLHrIl+lLUPCMmZn1C1FfqfHPUHmVQQHLffnAXbqWWLGh4D0gFli8NG7/jhe
FyMQriD9TnXieNYRtCbFcMzcgLCFN4z8v2TJu5dIai8br2EGAmokUJJHX+VWrwLpoenyUyswBWqs
7tGdurj42F23VH7qVTwv6/Iu7tkQ+dK2cvtT3NsvbmZc0vr/2tubLgD0SwJ4EReBfb18IenYxyda
Td3LkYWT2NnaK8nXrspnjG2YZMMXWVJQaphnJ1DXuM6/6LRo16u+aR+oz+ABkrn1XM+KWtNSysRC
gQAIeu1GFL3pWvRVdW6T6BRn2SqP/VHnB8Yui2JMW9wMNfVcKERdWUzrJf+7Sp5wA8bFNw4F/lut
ITDHd7/1fF2+5O17RYO/bcl3JEfOOqHc+J55wSq6aPMQU3WdPdWSfKT8dfRc8yEzrRuZrAuUV5xX
TQz5IwSwighW10+Z6L4DcZC/mEi9q3hOB4FSlWZh4Bt7ZP9e+7ntiwAmcLVMcTpUePLg3GhnmmRq
WP0AOvPgS82erAUmh9QF6C2fM+YG4TjJCwHGUeBAVzB0t0rjG2AS9O+jB6WHSEySwSVjfTSLtNxb
5Eg1HfT09ioxbyI5XuH7ufOtUbXRNntD7rMZ9YGD6Y2mWXDwCrz18VAwvXuFNL/xe7AnmajBE7AC
d1OABk5bZfPPh8J3/VaOhkrGE0AtVSG27rpdidbGIqPQZfnXGE8yNKQVKD+x6RL/3gpmzlA7N6NL
RIhuaxbmXC0KaZ80/SoswwIAOej50su6pXhDVeWQmzNHgA5ponXiFUzGbCZnJgtcw7gkuXk3MWtY
sHwxlRLjXfVq8UTPjkIGgVWWRev13680SIuyjm1QQowsy3bof0pV4FIcbR4Vtbj3HesVFiWqlZZ2
hFzfxwP4DcIbCD1xKWRvlf7Wx2PtoZXppZ1q/BBC2YOyuPRmtRkxi/JgbuQGI3ZbvTZeeKlaVPat
1vyywRKOpaTPv5R3PYHpS9FZeNOBQQdwvSZPkRbFTsbNskLgVlJxn6CreqhsBlgjI8AxCMubfe4U
z5kVVF/9+fEKeHc4DZUDCnH5ffaXFap+kXBfXub45W5NryfbPNuJCjtlVIx+J0/clq2lEdibv8hj
fMsXn39c7L7fARoSuqUK8Y6FFpv41PuGS3SAR4OOxNbXBL3sE23Y5j3EOUc7EEV/GVt2USXdVuIb
RfuFVQe3+Lbw7VcgJLgOxxHUdJroi91T1Q92j0YTEWUq0wcxlaD/mj34jNat6IcxOnindhj7m8ga
ZWoHqIerMPLvQqpTbrNM2MEZ1nFg+Hr1lpobibjjPITJRYYvIvJRS1p+SyGrzwb1aQiUUWZvNl9d
4uMs9/poEtLETJOWLMTcq1lwAr1EJDqjfgg2YKjzLeVjfS6l0S5Kw7MHIolgr4s/OORcEfctCoyL
soOnbMDcT1dDgaBJUYLU8TU+sj15myySGTX7JD6J5Lbd5IX83eK2NcsELcwvzoXrJul4Lfy991fL
JCvQBmIYSTjLLfvIAaSNZz+nZvKzyNpXsEhExpxhmF2GqGfk1o5x7myFpN7pROy4sXrp2rHjGODi
/XzHpijbd4fVgNXHUlIzII1w2P86C0RjVGlKqgZqW4k0iE5eZJ57rDwNybzYAX9ag/xdk2LzOp6z
rrXs9PypBqWF2PNOJRLMy5iW5KyfIoBeGLZnUdDPPOoUzHnnhUn0j1RwajWbQdfXItWe+4YaotWA
RkjNeynxvuqdTCvg64+E5IfsCWB0tE+upsVNpInYIhRiGVvV7SDn+x4Wsejzg55I8zZHOJ3Lx4Qp
EoZ0d/Zole4vV8VRxFaVMLqYGmFbZGfgqAglx2Z6duuxlx79QEtqtxTpz5o+3LhO+YRk3lqEHhQV
Dy8nfcmQ+R+O4cpv941ckSIOsox5uBujeB1Pqw7KraZjO0fMAIP/STK8vSS9KRncpRclUZ805lTF
uKLX2hektQevw7TPpRV06V51xR6vBVOSQdv5VgiH1AYPp9A3l5PN5yeG/tHdSBUa9VTdYOF53RQZ
XGzYjdH+Hr1zMiHqvMQ7vaKwvc8qgR9eewGSdNMFiISNfjFUzFUhNoxiZtk657rzlFElswJ9ORhi
R6EGLpN6kNOHntFt5AJbHaQhRjwlVzZ0HSlSusa9odGEal8VqZ8HNRr/8RYRm/YNqM7Qloj8Mi9G
4qwU6566PlgvfcU80O2mCwfeA2QiR/puVfKzsUzCrmNQwD34+aH5aFynnGhwT9PoeF8XFgk1wTnb
9RQ52/6+1OSRl7iFoLJJJYX1ubXOmS4N3ldKvne88HEModGBIkrjdma+a5ehDg5Vzo2ljJC9s6x7
wnlmIlMWBsfYruqVJqerDAR7bRa70ENinI0neG6O9RhUsZF0gOZyyYQOPt8gnMZ9gDu5cQvp9fMD
NMkqrq/Av/f0qgzs50MlVGaKy8Dtn1W6GU1M4zKjWjIWhFrJ/O7ZwVapKFIzHAeOvhjHu1hssEN8
R7p/hkT01f3uwxNaQ5c16mXowGhXM2Z7YD4UJyZlBC9MtynLiFnlAr1tJJyQjUVspU48UcCCrpQs
sBS0u+h7ydA7+tBbRUm9BlKizsOWhmhupxDjISjtZK0GuuhFLMkMGiTSaJTAFUvuGAsj4SrGJaB+
s9aYA4yVkpPwmbEJBffjUDSoplUnWcVd6i4yqRuWdkpN2gNLssUy9T/MncdyJFeWpl+ljHtnuxZj
XbUI99ABmQAygY0bwES61trfZ56kX6y/G2RXAQEYYrpWs2CSyRSu7j33iF8scsl8NMNcQLPjX2pQ
5kvYQDMmNERbRY4bnGjARus0Swdpj82Lq/l9fgsoFjEsBCb7Zj7Tifqs/0lbjXAgg7ag1XbyYbUZ
Dnrqy93SLv1DZun7CHl3B3EfH02AqvYfJSHHRbGLBup16Y+rGVX0rxeX9lkiAJpfNnE01tHzP7kH
dN0hZzY2i2vObkJMDCejaheRUqxj6vkuGm6ioV/rwqBFVCITq01pMgpT9bvZx+vQGlaA3HdlJD3L
Kgr2M3W4eujCu3i8NZ4a1XwRFXtfpuuknvejHu9CY3hQy+gOjXLBw7BQrKi8VtMfhA7810/3WWwx
MG3i3HKEcrBI2t4cx3ouw+eynW5Jz345qMGNFbYXQk9f3GqDQV2L7JIcn3unn14WCXnGZwwBGam+
v2zdDGg31nG/lFGDisXJEprznWVWrixMTTW02hx9OKrky5LzpFlo6XE4it+gc6SL/qg4KCULD6/4
Fjn8G37K4g7Qy33xa4WiMLlyRnXvpKgcEqJi+jyyzBoP+IDU2lWgA9EvHqq4f+mlDC/D6lW5GiSE
/A3YrOeyHpFunQYoXi/vmJE/grwnWY8RjY1q9Xm/FM2ASo++5ZO8bxVzH5uImajmZUXnKrq26V61
Df6VhhKC9zGu29a8Chi4tyNkFlO8ERwwcgcpkMGBzAc3ua9IlnI3i/rjG+ktEwewF8di6pf60ncF
AYhiAOjFBoOU4OPMg+wL8kzIWZQ/v15Ln+4UeiR0axiC0a0RR/ybxWQFzRyNaBIuVYseXZb9MHBu
sBgLQIf6jif4gVnqH7Xd70qluKi0+TqFgGNK1YNASIPb+2bPykOoWQcl33SIxheK+YJCmnuc7IaO
mJdS3dRm+dQQ1gXOcAzza9GlLeASLxId2VKwDVZXbSrajL5/rjP+2UEjzOpN6ksBgDyNR7Zfp3T0
fYwA9T6nfRc9RE34Q9PzZTVLj+XkbMVjhYaybktzVfbxNkZLN2+cjRJEG92Klh0ik1+/dkX7uLh0
BufMYYGeM5M+CVBoMyBx3YYT/hfJti5oQaBOMqGmPOarXFNudON1KBD0N+jAiFDjMC/ujPLh69v4
rL57exvmyXkXa3bLWCNCcKDEJYLOJggu61Hg43LyE80IDrqvLsVnNkzlh8n8xrW0jLHZ7KVlet3h
CI0ys1da36K+XPf6dYlARV09qaW//fpWP/+MJowIenqWRevj/ULVTX1MnCadlvjBQt8ETQl35qpk
YO8r0WYo6wvYCiKV/5H4/iaDT9CT0qPGWZrdhUX3pm3GM1/xk4INTBKf0WBUiV/MSSBWtM4fHEDA
aNGH+5QRi0juQl5YJMp1NInOvIJPuhV0SECqEo9obB4X1Zu9GobtYLeI0S9Bwa5ks75R4uSPqpcQ
1khvsX5B0K/wRMo20GA9c+1PoiHX1mzyWYGStU9Wim36nZZ3kri2cJW7Dpv8l3hkg8sVmnLX2HDa
hn4ZdmhBDekWCcoV/NqFjAevxpTIvD1zQ58c8YaM1wxoUgvuxnFpv3kZBjrCvSxHw5Ie+uY46dGN
qzQMvyfoH/fzNklyssalw4EhgwJHneHQZAqofg1hJ+P667v5ZCVwM8hJgwhntngKBkf5WQahWQ3L
mvzGKFFJoRDU62Gr4GtRmfG3ry+ni7P25Gxi1ekg0Rj6ywAp3m+GnqrVsCtjWI7WOuvQMoj07yH6
MALPAX7lrnooTdxX7Lrf9n2+i1P0vgX2pg39YtHkyQ3Gsx4i7BS0yc84Dbe4wtfLzHq2onYRdPFe
tleS0YCg3BmxsRNn0Ii1YlPVmz7VXkxtXDVxfV82uEkQD+TOx6cdyR9DvurABElj9+sIKGAQeiHF
zrna4ZNpJ48PnssxdFLs0/RuHBQNorszLBNC49SU28wJrwJQs/1tWJvPFKwuA+cNzyMGn2Lzl+Oi
GYAQDNckHj+wj98d/aW+/izHGHT6Wei1mxwyAjN1SumJR6uj9JVwNRJQqdm60fr8SozgFjI0b5CJ
z4w+1k3SRV5I1o8ywXWGnzLd5jiufpWIPMxaiE9IeN8hWMih2owIOoYjMD7czShFsgNkV1LKC7+v
GNhfho55U4JN+vo5Phth0l3WsP0i0JLHn6R6kxUOPQLWKH5pEdgyYq1whxBD3b5y9maq7Fqon8wx
ISJZnji3MV/wE+aKVnoGcfvZO2WEA2CbwhaIi3PSFYsmZAu03ByXuZrdh5m0ScDgVGAWUEpaq40N
gty6K7PB1emTdghuESZvBqu7wiCEESzQ/CS+Fjiu3tI3VfA6K+V+CJXveLEBiEHyjIEHBrHkYNag
X0+hc9k6MkM09Uz0FtZ+p3tWYA6gjGDAQW1ykmkFDIw6GvXjchB4SyewL8wCx0/FWLYZX7sanvQe
T5XcMV0T/Q519m/9jjlEiNIQ6tYI5TXP+CBcTFG9MrF+IwJf4ATzRHs6oLZaQvbZ1Up0HxvFD5NZ
fMs8IIF0LpzZjiCFMqoXxTgtG61Cxbb7gcHjU6sXr2KRMf5Ytbp0P9BZJgNC/vgpxpaDlCCj3rX2
dov9NVYSFxNC0ahTL8e53UFH+4VrwIVUZz9ETTUb1q02Sz/lHKQUV+7N/tns1OcxNC/arryZhShK
n1+W8EHoFjduhav1IimCJ031l4qFRq0xsE364dnsh7ti1qiwtSt+Ez7deWwzwU0vxuiPKtHvtAoa
5Ky1VAc1BbqtHUSVzCyXUQ5YQssPLkep8hz6LosJliwdOOZRXWR7gdW/Gln+GAF9iVQ3z8+aAolU
5CQMmAQlhx8MApR1khc08pD0foGQSw2KpSPtIOZsxduWQQ3PT6K2iYi5X2/az3AtpuIYJLqc0JwL
IuV8eyAipzBr3YDMFun5cQ4uyGT5EGyGdLgUB1IhwLlJke5jqVukYFvmBO37Tm7cJAkodudNl02X
sbYb22Zvkijn6XerfBIol6Qt7gw/vIhpfBpqDtZRpXhPofHQibFEJ0bDvZ6/fF63wU8seJ0z5dhn
u0dA9I6YWFAVJ7unrPMm1puGeRDtoqLtN0qqPg2ix4yBnNlGt8bZOvuTQx14C5hhW2FySNn7/oWi
8poPrUwxHWCMVIMFEGtdIBdEh6wKknMYzc+WjUoWyZQS0UrwUu+vN8IXC4yOEWNJ7i1xjb5myhMs
e+JRYmRrPR8XqmXvvl43RzLx6WoVsycyeJYN8en9ZUN8ANoBAatl6Wt7RwhDNZ7aJ3fliCu9nTxC
RKGPRW6dmvBcitAThRy2M08Sebc++Ospse+hAhihvFUo/P+d2+PWOOhBr36Y5OvoG9hTSticGAZG
dHphdd8Hr0Z4NbTdL6zUgkWb16T3C9FhsPSFmlZep8LNiuYD0gH3tU9ZM0DzjeLyzEH56RcD08Y8
WTRkTkM6Ys0pSWHNliude878XUQXyER9Oih7dwQ/rIa43BfamaPE+CT9ow2D4Rimb7oGc/v9J0PG
skOaNRmXXZWpBMCXcm6fKoX+6Tg+ZMxgcmz8ukT7hnXEryBK8B0O8p+q8FZk/HubFtsWncusTFZ2
UO10mq8+bccoQ4okLVH6Va+juPhDhA5fFOz+eFvH8QGpqAsNFtQiqctvOvWzQKuEGCPO5ugmoGIE
rCWUsK/oE8weJwgI/XVVDbeoJD9IFtM1VC5+QSrgFP9VFNUq6/S1pIdYTzVPnYJBUJbPGzUwz7Wu
jl3vd0ucmKiBxHLYV+BKTwnupiHJqVk5HH1ZhvVZuetKbelM+q+4g4crGf2VVnWXeUxHd4b53g7I
j1oLRBniubwcavWQ6PklGelOwW97EWjJNp8B2DqL0S8KYLTJfT6DiqLmFMBKGcwitef9mY0g9uHp
Q/w5iIXro+intXrTB5KOHNe0lLFslzbzC68U9dF+R9mF6Hixl0NrXQRwGOd0e+ba4sT6eG3RSEVJ
lZ7YSYxwnNEUbCPaFRRXsa1edc20S3p13ehLARdXBJlrQDsIRHEHeaxp2zOoog/lHp+QQfQ/7+Dk
TI3SaTbUyeTp6T5iNrm35dYdUuX56yf9OEAR1xEAEdoMWN+dAofUCQ1gudN4UnBSAjbrozBDUbFi
TLfsLUSRo7D9HsdpjVIiXTP6NUoLtdywVtWkL0Ue1dOLSDFUFEkoFHW3KzPPAiR05k4/BAHuFC4t
nQCo3LRFTo4LNg7iMLSzcbVJH9XQXpbEv0gkbTkdflwSsDmWiUXqVDxPkFRC7Af1UdvZgljSZg9G
OUHws3BN5iMmSn07+fnWT8ZVK/Wr0h5uy/zZQDrv69v+cKiKu4Z0SMuE3Wge2U5vshQ1jlvk42xE
nOiVGGTZmKldh3m5Ksd0LVnR+uvLKR96JifXOy0fegcVycCflmElmYu5mx/mELE5wT2pAy/xI7fC
1Di0gNOJ73Xm6h+6Jserg2+B8Qp96zTwxFrQRYaMvKKp19upPkS67+Vjjt8mSkqUTqMTeC3yEoHk
7NDk2qMdtBalh9hLhlYeKPHPvZDPwgg8VotJvphxncLTEwa2xTTwAWzIwr7ZH0TBUfMOxAQB58cr
0bLI5/zCzFtMaqczoeQ4+TwJJaJCZsgGmY8NLRbI2wWQtjZqcjmvhCKHsgvMtfFoTeayUexvSEXs
cpqL4r5wG7qJ0MSxSexE+gGL8acS+IeoqA+injNKBHSVrURvQgCddRlzOBC9c7Z0TP3ab8dViq6s
aN6LqlBYTovAGONVHQ/W8th9FhmNKK3OG/Z9nIKB5TEsk84UR45gPZ88pq1DUcCUDdGfClmjFO8e
TSBqx62gAogRdRvDVCWoCB4UGCRPJXx/vfw+C2YC+Ic2B0eG/EEiI2nTEGI6hnoC5h5phmta6L0W
zR4AARKV28ZnMM20JZNrb57a25IpR28uUnQceqhnYhjDIBburwE1mmlhB8MLuPvXdyk++IcFAdkD
AyO86PUPeySqOiPslWmJW9a3UA09uihXFWoIxgyZFjjv15f7CFzny9CuJczzgVQouO+/TNQ6wezg
zLYsBYFHqYyFlQ13s8z0xi+WSgAXhoRWYEHEqquIp6j2uiI0TbWDdkF5JiJ+nAWIG6J0EzgU3GVO
53kE8TJGkxuvYgwecM52fIbygCDH+SUR5EinSMTw2wCllCDjlfTb2GdNoXUpYblUnMMQfLp0OVOw
ZVPoE3zIloxhqiKLnG5p1O2v1O4fJsVA6m60GR5PEsyaUt1VOtiuUAG9HmNnBZZrodnJGXbWR3Cg
eDEUfIJ5SN/bOTnzTXweKiZI+EFq6o0M7KYM1zQils14aWvhdgqie7HrxRqxsfw7s04+W5cWVF9G
jLIYOJyUfyiOOWEWV8xGbPV+0FTPMMIFTm9r0UHCXdFt4mZdBvGjUmVbubtsJAvLB2MpyiOxl3t1
hCF55tT/9OPQ7zYZGdmKWDTvV283wATNe1bvGNIPiUcES5FhAUSjkXWaBDgVHLgU+wdF/zE6yTHC
nHkxH6oePovFvrHoNpCAmCfdwUIbRsXMeTGKtXGk6TqYg51ZKhvBpxFBXRALHCgeR4JkVYZQj/2r
SntowTcKd7IUfIVmZm6Zlh7uK2dWzTFenMaTo7CNgybMR12DMo8nnbYPt6diQQM5AZ7WZT3Iy4r6
RtIe0rATfucrbM5dX+7dPAH0nKnGxg70I4/Ppgc2hfmWwDktnL7ZnK9qP11buo70AlkQ6dvJK5SH
MbcVNKWWKvZ0IgLD67nWmaCLGmJm3Pb1J/v0i5EjmuS0YnB0spGawi+xDCN5hpviihQeo5GlkBYU
nNRJ6pmKKAj/BquvL/tpZLNIMkj0yBpopLxfrG1Z0fx2KFlE3SV6tTibL2Skb5te34tz0ClfBOwo
wrdG/yV6rymN/DM38em7Fvk8GFv4UcfB4puEY8p0LKUdi4RDzJiZZBfC9byF81iY+TGAxOWvIbK3
UVQcklEGPGospEg/iN62aG/V1uTSiT2TCH0a3UCjC4qQKOhOedVNFGI62c0TjJoCBvJMN0tdmN2d
XGEC5miPAumWsCwnhnz52Nx+/Vo+MiTELrYMhlVw4D6OrHolGnNLLMF8S4cYJXT6WW05P/hQAWN/
2ndw2mrD31Tjiwi/GA6sgiTy4rp87BP/CrAquYBWLmKnPVK9zEZdG4bvikk+ph53IoFI6m6HiL3b
0/9MBN/FnuUfaOS6loN9ZrtWjPquPPaAgQEIDpLIPTPaDiWFl7Yd7fDRbPotOMivH/7zKApfDBo4
jHb+9X5h2gUD6gCD0iXjlOPiNKxwG5jWKgasIKXTo/j3wPzY5P+LOk8E9a/v4dM9+eYWTkKArY5t
pvXcgkDqiXzW98cdHiONrTKjancSxj2a0p1JNj7IIRBQGKLQXDQ08FX0Q94/eT4DwrZDkW2hblAF
/UWrxhd+BMouaR7GecbbqF6IcwSU2S1CxTuoBD+cCaEL83bA+FTUvBxuUpxcC3ajn07AJ+EF+A4C
I+jVff2Sjj3WD8EclBNqCHRFUZB+f7vSZNRyjAj30sBPcxHWCSZJJBtHloDTXvuGgyqCCN/jhmZ1
h62Dggdmy6xSRJJUtX82Jozuyl5rYXBm6PsRF827BP5iYxaL0K/8gdca5VNA8s/NlcNdGfhQgPAQ
dW6tEYBgOOE9IrC9eHUOi0A63mNSFt99R72RDGPVJcEftVru0EgQiDhRnGQhEsYliqCx2DgY3afa
uDHzzEsD87vosUhRCMAqljwE3G5yiNGm5Xtfv/LP1qVNccjz0FQA9//+jQ9AZtG4b6dllGvQq4u1
D5S/o0iSJ/sgNnMh4xHDP19f9tNw+Pa6J2dFT68T/RISGzSzLnolOTShK2mSB5BNL/tLOIk3LeWK
YE9PBOV/5+oolBEMmNugKHfy1MbEkNFhONYGyX4ObODqE8BEnIGD8VKW5yfR3AGBKYj9AoJ95vIi
3pwuc/qT+J6iJmfww/vLh4ZZl4qKi3A4Y1Bjp8MPpQhNGGm2fAgMx4CqlME6Hi+ttL3SW38DqnBe
QL7QVlmp9n8ugf/4Y/w/wWtx/eeFm3/8Jz//o8DtJgrC9uSn/1i/FpfP2Wvzn+JP/fN3/eP9T/lD
f/2l3nP7/O4ny7yN2umme62n29cG5Nfxclxe/M7/11/82+vxb7mbyte///b8M4tyD835Gs/33/76
pe3Pv/8mFDwBr7FQ/+PtRf76HeIp/v7bt+S//m/++vmfekXAnL9F/50kgYxaRWrIMcDz/Pa34fX4
K+rv1Io2+nloDQrtENKnvKjb8O+/GebvxFFKfGj2/JJFeGqK7vgrxu+aZgDCRm1MFQoT9m//c3Pv
PsC/Psjf8i67RsKlbbiZ00aSDL6JwE3az+Kkj31yYKlYVCjRgBts1+owz0YFSUMgY043lPhAtb07
WDLy8F2Ld6qCs1aXMQtIGLPOPhBlXXmRm3SFwIa2suzZPFeUnDbZxN3RX0eugYAoBp/vl68f1llS
NrKKaB1IZT0AnW8yo5+vMbPzpHxp4r+oKBZ6A8WZnfOhxaEcc1oF4oyC4IF2iu5rqwYLeX9SXG1A
3h+tFi9GK2ShD91PX9e9HkuQHOe1MkF8XOse/AgkZWurw3WvDV4dIqHPjKVFGNvajQkcDegvT46G
Ck036sZikpvmzMuiTDvZ7KggcFrI8PQBNVD0n7wtKmczTiWUOFStjfZB2z6gXaR5xOJrZcYoIAnb
QzyO9g5Ox70xmfJF2xgL6tRkNU1wfQZTvh5ip8GMsv3RF7G5N/Dm2UH0thoUmodpM+na1q+x0hr7
cA0nuNpEvrkZpSBZ+ZLzE2NY+GNZPK2TStrNnZrtdDAJB6XP0t2sKhcMAOD0mKY3kqCszKlZtknp
oFmu5YveiNDMnjTNHU1uttIG80adEA2MamXX9HAje6TAQjm4khmvr/1mUcdVdBFHD7EejzvNT78l
tY4H9CTVi0xD6Q7D8IXe1/XWjurM67JQXUyTBo5htpcQ5Do3yntlqaDarGRttGtypkR9at5hf6bt
cNvAH2BQDiirWL6UHTJDMlfQwH4ZQz+6xVg3y1FC4qdzjB+G0eSu78S229X4iM49ADE9t+61LukA
SE1AqqceQ2XDhHceWe0atkW7aPv4rtNH25OktN3ZzQHa6mwo29Q2Zq/1dWyImfvhzRjkiykGFDPO
3SZKptzzC3WvdEq1T0KsCmc0ltctgujJjdJI4WqUzIqhbnKHwfP15KO7NVexzxuyvVRrJq9Vql1K
a47Py06vMB+pOvUxATHtdSMNu6BHQpJPl+WY+dm4YU+sWJkpHqTvGJWTkU0XxNq+Gsc7RCdNF2bA
tuoNTCUxmttk1UGJCmc5YAiFt8HKnvEsa03gpxP2mpU+r+263NOxxtVYdSpvnJHEsZWYNhiKhkWE
BeKo+b+YSMHtMaxDPY5rv+v8FY4pOMoqJobxXTFjmkd+a6sNMATkAxONw2zE8nUu8nUzSgstwrpw
kv+AHz8RzCqcy+G1LLvC3EQqRCDJIB3VFoltohs2rowL+lCboE29YAruiqJ7iW0WTa7cDEH6Xcuj
ByxXH2j5/7QU/5vaSLTvQPmXxY8qNb4NqebpZomwueP2EXwzuVyi4+pNhbVg1O/GGOIO1eBWFf8t
32F6tjZidWUrUNfMYV114F8tdWHbzJs1+zAWGFfDTpr95KD40gHQ7K6eGLP4eKwE0DdC5WJAki7V
csTG+xW9rHUmmWsasxsbAg7TIdIdrDSNfE+NuHIijOHYCOiwLNTe9CRfdz1CLg62EmPHMMc2c7qQ
YFd1luolAyQTfELHeaQU8zQ01LIw3swlvWTFWRt2TqqOuxlxuQzGlSLPO/QO1hD9MB4oIenhLtij
W9c2a7XY11h80UfmOaP1bMVeDy1otA/Q9ha985rLlasWEWlta6FnO+77THKtpnIx8VtWOsjDCfNW
Xk+KGFKblS5XWhn8P6221zru545d7VrT8BAZXiiavpqDaj1B6qqScJsn0t7CrnXqHmJbX/ZGvQ5F
SdG0O7VpvtkltoG96q/m5hlXTHdU4w261wj8UEf6POcLsJdFR2d/oY2WpyX9ZWc4nJTBoQ/hkkv4
pjb+WjHx6MrC68HNnOZ6ykIGZXlwkfmxJhagyqkK+Ig553OH1ppU4/DlmGiwp830qDMq478RN9Px
PUhVNBkSafDxcy1vJMtaD12E7ERWMZBFaa5jWnmwEnRPelRsN7XeO5dqljqXgbZuptC4TNDi2krK
KAx/76QMxhzdPvJLKIMu+gP2JjBMBMqKh0iv0usZIZwrKVa8puYsR8wXvgN5eKn7jZdY+rCatKHc
9Vm80qEoLCQfx7BGC27QOgWWBd7VnKIXGYyOq8tT5xp12rlzZK+h6BRpXeBpLeNYL+HmDucyiC4j
tX0sdHsJSUpZKZHS0kv0f+mY2O0Gg0CH8T0Or6Oh32j2eDGYpbPDKgxLVxUiYKINOFKH4xWUWix7
+t7BmLSXr6OhXbdd8WTktuRyG0gy9Q0eTkxiD01T3KYZU+QCoO7kyCjdaQzFIJY6LkYx8oDPW5Re
qFI57yMmJTRxHK/r7St9KGIXV3nlEKuZs7FsMK8W/ueLQG2bS1VVI1ybgudA6pN9Leko5+n+ftA4
joYwUnDKqe9kmJGgXopvRQ4ESo3spZHo0i4NhnBRyqmxzhUDaBzc+DWEV8OFDVF0vrwfmr7a6jAJ
tuqM9pc+5cW6aPSLQMfbLWkQAApS/DhjRYWG9cjLC6/VePpRVX23TnzpD65kb1g++Gwb4OXKypRW
o5k1B3pV9WHAGnSpDzSikL/cylkH40ueB68KJ+kiUxz/Irdy6SIVPyjDoGyj0rj81/8fU0X1ygK/
ERZEuVPwR5Fn1B41re7dqsyAXjgMFjoZiEpnh7/w9tEuC3Wut52B8iPd5AF3ryTUTVc1kpFlrHCc
NukyG8qKwBnxwhkZrskLDSwjdDz48sbazOjJohiJhNrRM7hv4BSkeolD+CCAjmYt3MlW3dCpmwTs
saoCjs19VGgk27/X54SWkDStJMtJuXlt1TATuayxhh+ztHuIzMY8xPJ4n5Mhk7QU2q6RJfXPH+qM
L2VrBTpbobavxQ8q7sGBK4d5v819pXTHkJFKb+jDepqS+7FTq6VVjhgih8ozF0ldswyfYluqtiqt
LLeasn5tti8DhxVaCZLi1WZN8Vtq036w/ySIWFuIUh7l2H07I4iWlu0DbrFkAlGmbZ0+Cddpnk/s
nvAGJshzZ/kTNmVT7XZdYODWPWqLME6wS8sUE+9hExYMrjJ+YqVuEbDE0cls3KJznQGtkn6UgFtF
9T1KpBA2VW1cV+Xor3sT4M0M30htjbsEidwV7p+XuhyiV911DEOFSaxS48vtsFns1HYWrWUm6yia
H9pUt1GI09adep9EiHzG0N/dKdNuZeLNNtDjb6qBqFKH71g/laOLOiyfNCvvprTwcPXQFmrJzDXJ
0pc0FqrKutq4g6Y/qiZmhU6AtAhH6m0HzAASWAowOk1WVYj1rO6nyrqHTGblV3rUP3QTpm8axYob
Gvb3TMfTDpHSejOhA0kijUCzhjklpAcSONP33XY2Sw9BBZYUXclsjUWl7NqzfRhSFMZRJPheFnq4
mxDNrpGPX7Qd//gjJpV1+63TifB2NviLeq6Z7VUpM66Gu5um7TjjHmU4mCvYTJyRfp4TbxiLBqut
GWs2Zyg2IZ6kKmLOelr0G/tnYLcW3ovDRaHq6hqeprkgxNyWA3r6VWlyEnFP4tDoXVgSoyfDqIUE
72jeJOXSBj6ny9RxUVdR4YELtFwJC+pFpxAMi0lCM13dN3V2rQrMPtw/2xsU2uhRq+NOFOxiRFlw
B9PRnLF5qqouwNayCTnbk9I1nUcjMBBWNcXAEP0j2xqISGGzwCwoWdpwo0DGGhsMacpV3vqXBu66
Lry8CrdRt0nkwC30AsOJwsarI4x3vVObnl4nuIaFSXhh0qmMK4zl7fLQZkrlYcxbLZRoWhWVZXho
MKTrFvXhYowXlmgtSnAGtriNeiVK6ugKVhgI+Pm6nwJQe4l6g/bCr7DCSdey22qTjnZGuQa8FLOH
W62RFm2UMpjUSGLbOX9UyJLWrdq8hJ38qxz0V7uhDuZDbWxDKt1wrL7F9EdgfPDuAizCFxFIj5Xd
ODYSpYFr1+G93Ocyp6rheymgAc+J4+veRjGoCWIsUQGxuFolI9ChWqlXocpQRPEmihLYEGlpoKie
ZpsUw9usiBVyhadYkfp1FkzVImnwzbaSiZFgr5LtB+jb4/OxL6o7vJj5wJWKXUViu1nmxEwcfDzc
sQOBXQoVTtaWQsQK1wWOofjHP39VhfjigvTDDzI188fUbLJlVCEr5+eIqEtDd9mTORNapU1W4hbb
AihxhpXOZvKG+DFIdFRNTYoi33x1Eog5ZBN+jHSBacW9l2mBDFYyIbmEnIkIWPpNncvYa3LtR9gn
XCobWjAV9ffKkR8HXJswvwSLJdGcleQwXDnh/H1WZY/qKV1YaWJdDma8wW3uxQzwPw7RAErAQi2T
fL4NCG+ryCyHNaoWL2hfIKtTkxL5ElLkpZ4tOg7c9WgWJAgaU7HoD8A0iVca9WWX6c7GCTW84nTE
yW27DlYMLDAxkqNXLax+SBBkvVooGNs5VIWk4hhtug5DP0MH/qQ3TzhQIlskYbs9DOqzRkiSqeB2
mXo4xtZhlDdTXsvbEtUTUmdEdgzhtN3zKdOW+w4Axc8liEm/xbauUQlpWu+7SMuWW0mi/cI1k13y
GFi3yaA5yyay6rXBeS+FwbxCnvGiZLwNfQ71RVq+a73RQF4ZgRenpo1xsfIy2qOx14iqLWDLXT7W
t7IVpCso1HDI/dbCrLzHwyoIZy5dgc01SlaoleWe5cxrJCrGlZRNmZvQnSNw4RvV1SVoh7z4Hql4
mSKIe0evMNtl0RWounTnxO2rBRJjPUvOCtmEXynSTQZtUUxI/e+z/dwjy7gxiuZFVxE365rqtUJv
OEgaSCyOzHav8V1nf+wcI0ZlV1MPZjw/JL5qbzTTeUIWM9/2GMbFVrNOMwl6/5i/qmM6rNMJm+O6
oH4y54YqTzdN5Avxa/ORnnrT+Purt/a2lyZGBm97rYwAERqC5c/k2pKt07kbjT/8GJSJW4ZQ0bZY
k0nj41SE58SFTlt2x+toAqYLapPO2ElPV7drgBsj18kjNXStiHIrqYxbGlbfW3k6p2hy2rY/Xo36
zETYmPblqaplYWFDMPSJSWeD3aV23lDKlDUzth+K68w/+uDnVIxnZgViFvDhVb65KI3Rt1gumBMV
AZyLSpOGwF9JiK82xRQs6sn0FArer7/cp2/0zeVOmqBywmQ2NlLTFYUkJR2yQ7XLeHMRq8q5Lt2Z
J9PfP1mTj32at7EJl5G6LMUchIWqeEb3oMKh4DxYFP4Z4IIYMXx4mfT+ITnYMg3lk7Zg3qkw1LC6
dzX6kbkfuoWf7vD+cwPsP52w9FjLZ17oB6LXcdW8uab4wG9m44yjUmZ+vNFBlV1p5kNCZM9aLCCl
BmGafIfKEhPecqWKXRs026pWt72a3ECt+/rbfror39zJyQCmj0GyclixK7XMCww4hU238ZN4+fVl
PuBB/3xi0GrAtXVgYKI5++aJq7TRi54OrJvNiG/CBaVbAvNsofuJF3FaNIrbWTdxpJ1ZUJ9/3X9d
92SrhImRz3rDVonQCCd9YOb3w7Q2BdQmcrVWPudX8AHm9ueDCsAD0yydLvn7BzXqxvFRkTRd369o
CN46fF1DwrDcCpfioWeBVE6GlVhdfUo/buDLB4ZnCYmefydOMFZBf5S2N8i79/dSkjWgZ8/SFj22
JhmvQCJiNtgme6POz1zrwyDx+OBC2MmBp+yAun1/ManS9HEcuVgf+NiDf9f6tQyAL04Uz8lqRPzm
RXPXWbdiSx0X1/9qbgbdMCpff0bP7ydl/18OzizgvwzW3+wgMZx7Pzdriz+SsEizt6Ozf/65vyZn
zu+8bMgoqEiYDMRl/sa/JmfW70DTmXXAd1QMoOr8yl+TM1P+nbkY4cMC0o8Ss8Oa+J/Rmf07X03Y
XcBtZj6COML/ZnQmdtbbuMrYTKgwIVzG/A7nsZP1YCIxo7aVQZ0DS3sVxfSIKhk1pr6jxvMTzHUU
X9k0WQhKv8ICGC7hYo4ZMsvnBDk/AAa4FU5nGTleoBeQl0+CHErtltQ5be1NPemjEkzYHNaw1wE6
0vxMVoFs/krj0NlOdrjPlahZpunNoDfKymH3rMPukmbud4it8Tov+30do0uK2/k98oKPchf720CR
Dro9wycOKLyU0TmUdZVi8frfnJ3nbtzI1q6viABz+Euyk9St1JIs6w9h2RZzzrz685T2CVarjxr7
w2AAjz0yU9WqFd5gqpsRzVxPrshzont9qArG6f1wIcp9Ca8fT4ikGsA7lKHB1nzefC0GVXTro8a3
+u411affwTw/SWF9h9Oc7QfVfMe0jYaSIiVIean3/6zNu/981H9Tu9Mg+3F1QAtAr8F4K+ZJzNMm
VWmDJGn8LDMyPzVxgcnQltQq60FWm70S1gR5ffv9RT+UBk4WGHZADCBJ9oDWWCcLTK2xzEVttvEl
xYk8oXZkRyktQ+VFgQbrLTiiHxQnXsNYsa6nJLyOh3ze4NLqxoNnporK6Mi+tWtKaS00twx36cOq
cgHmmv56mpVXpTNZ3vd3Lbb56bbgroGeMbqG66KdfCl7nuwYT9fGd+R0U0VpujLCplkNqeS3Un9N
LXNLP/al06THWY+Q6+uebTWk1VBd1m08s0U1gjWYYyTzFYTkPq+aguLbGJhF+MuUNF5EtVfhIVVF
w77TAoTxHiSNSckw/6XfST8BRwAO6eanEDWdetOCQZ9aXh0aP2q0CLtUfTIC80FtZHANVxDULnFR
z747PC/Bl9oEN+VU+AMJe4r3uW5oUyL67tAMoSsxuwWT9y4YEdxKUaielMArUPDEeHPu2iNjPTS6
+uB/8B2hRbLcCXAoyZyGN0SKoiCUs9aPgKwmOQAas7sFiJd60MVa38HK3pWSeoVgLU0cvKCnliox
SOEvWeGF7AoFxa+ryuB4gEFFtMXfVaR5/6RXoRMX2ZBIjZ+ABL4q82SXZr2z4eODWeojBffnedN0
craJ9NtxREMtgmBrNJMKAtFivrUER2foJ79ZhFqnoi70bB+6vB43UVy0Pi7jf5owWZkJBt6amqzs
Nim2Y93P6yaZSz9z6CeZ7PlA1Z2ruoemxXB3m9v505jNiYvEKb2kOH7KRv06swBIAM5FKnfAgcXr
Z3TKmzCc/vMrI75RlrxcGX1/jML2d1nz5tCNZJnWuu4muaWuq7Czr5T6R2RAlbAwn591E/plTIc9
im7qoTF8mo0o2c6FI5gsLX1XrNMT9NGdMrpqwHXchlTsqYFoW6u1WIMO/Xyd18Nr3TTI8fTm7WSp
0aErbVCCZntQzXillS0wgT5kFItXZxRN/bapqYcaE6bAkuRIrsq4nrcBvZ0+X+5UAn0+F/E2xBrN
tY0OxI6k7VZ2kQXHJLCv5bR4lhl1IzHXyPWVZHTpZlsP2NPlZUZXR04NQBypp1TL31iBSIWyZ73L
pfHYtnR8o7TYBl3n3NnSonvgNErP1HvtqjRfoTM8oIBp3c9V5GW2Wd7mE58nUxDAGjT1TZ9QetYw
83b1BEEPnOTltYYPrpUN8SFwHD+Nde2hUlFsz+nnmk52/B0W9KUc48qYJ/Uw1ONNLJl3Vs3wkpsv
XU2NH8K+fwwT+abW6moVlMrsA1oLoj+xLi+3gxw/FLHSrCuJFRQNjHpypoU3fYWlQ8nTKUOIl0tx
VQdVfLCCqaHx7ChXuizRD8FFcDPY6b0BXG2bhbq+ymE8mkr6pgBA8KSe1NMZOwQpEq1ZGRNNz9RU
Vkxuaj/vdGObyCqjXT0ukCRJJy8QbnZ47eBh3tAoAPO1N7QBg6+4AjRoNhKdJ1V3Tfvxo9c44Yvn
d9VD5SSj28Fk9Dvoc64VN+VeLgauUVvTpphtNsgUZ1AQUNfqxnLHOCYF3sLMFeG0S+f+afnGyfsh
zWQrMCY4Ck8yfEaZckTO0fpTAAW7LYDd0C5zHTlTsCxDAK1Nq/cm+jnJI216NvJylQF5Y3Ih0W7u
502fzXffn3BfoEH/uScbgSDwWTbunp9jETggNlQxtn6Q2yxdO7zOw/JJUreF3utI2FqVbzD7UVbS
mFcIZOLMqBfO+5w9woI8Bo15Vw/ECO3HWDJ6QAH3RZqi24ZO/6W3dyZvIVciQQZFZokGx+c7Hcba
KmSzJ7xh4+eaYXaXSYtXBwZzcxFv2qrIfEpIMrnqh2Iu4Jkc49WRdNKJ7o7lDO4HEcUkmRFQ8ycl
//39q/yiEcCrJMPnLWKSiueudRLWkxAqX9HLIKbS8mVJ2tqVzM7XJDEjD9qDVqk0Swdf1eWClnl6
Z6CGJ+yD1K1ZgmSO1maoMnzPVsWYe3qYXTh3tNPuF/eHRZ7A2tEE4VwWf/7PsQPMrBiDFgMKTDe3
k8aMOk4Q/WklTBDMxzHNj3Gb3TX8Gszk/axdpWpOB1zzjKqg12ysJVsFU8S+GK0IsMlY/xyVd10y
f+uAxuQwWY/JdCNV6Z2sOn/laSPJ2lNsj89ZacMniF+1Nt5XtbbVSLur+cVZnBXcviM2rdCzn7//
GmdWC+WRgrirTMOEmuvzw3aaE6bgn0a/a5zHGJyYDKYKcCmgHXVD4bGbovz431/SALemwAZDLv20
gG8L1P9qpZpYYqGG3u5yv4TzfbUMv7LaeClSbZcXziXs95kMFaAca4bsFOHpj4/+z0fV8jbqgiif
KBusR6dL97ORvkg16bPzV5AjoDXsxknfSba+wdTodc6KvRj+f//oXyDoYm0hkGhRwBqE01MSC2CV
UXdmZ4SgqYMLCcurJms3bazcZ4H2E7Er1F7cxuGsbZzkmBb2X2MzTOpTb+hrPZJ/AKRAPXqy05cL
Nybi10nd8enGThZ9qWk1ttrcWOLkP5Cic4U9iwKCKzcUVyp7mM4Brmr9c4WvwffXPm38/uedQOoh
WTfQujoJrTpg6WXppBFgUu/XCOyFgbHrCjQiBv3GJiJ8f7kvPZ2P6ykmBkeouaJDd3K8dJZWJ10f
MhAluDDjfzcHc6cG2as9Vi9hr+M1qE/PnG1uxc0snbL9/gbObTmgwSD9yWw1GFuftxykFzlO+gQZ
OVQytbo7GDnMdUMn7Ur2ranveju7cHydX3dwpwQrlJ6KetKbTbQMKJYzTv5kOldtBx3EfMYqHrVI
ploYqqOYngLK6tJXuTEe89hZJVWcAJRqfU0OrnJTe1ayxTVSUE2DiGrfv5IzmT5HKww7VGMAOn/4
0v2zO81RL406TifflsybLFrwPhmfRxrx1aBsvr/U2dXGxycMoHZLf+/z248GZPwzKNS+ICIJNTLE
rAGyxu/YF3uMt9ffX+7sk/1zuZOPTcyeiobMzK/bfG9WkLLG4CqdoZTk6YWD6/yTcbQyHTPgZ5+s
64RRIxJlPNngBCS4vd/FEPFB/aUTIgXqpVaF8nFQf4kZHJHkq5BpzNOYapqJvYA6mHyY9NeUG+6Y
6FtLAn+hIKDJQm6q4EoZGUcuXjYYO2fRWVr6JlWYz3UGkK7S1jZW2h2mgu/gBL/DRn/ER+elmONX
S+6frUzbdqV6M0XaJinjoy2hR1lexXhx0YW6KTJYHc0vCjbANHnvtWV7NY3SQ95WXj80DEVRQuiz
PZDTvxkmthHuDe4iXNXtIrlTmBMAObF/z8NKV0g27IjVneTSXwM7pwDjGodMaQk4Bxv1d61GeBq2
f0vm4vwdyjYlQIrACDjlXiMbWdg48hzvcwfjF+FicVDM6N4GTuMtVfGytAaRHeSC3rXPZs3v6nX7
DFR6I5RvqlnZmH0MI+UuL6M/H3ZQZlYeZ4aYGXIwfZB5OZbyGDS+zI7fOkbrzsZVIrBhRV2+YFD1
HM759YQyYBw9DZKFwWTC84FZPZJhr4H8A4U18a7QN7IFd6BG0jBPj1kw3yul8TiFyiYIkhdTQnq1
Cl3m2Lt4tP92tbaZ5fql5EgONXWb9PZVneV3CN8cUiYs4s/rhHjNrFU69D0+R22JAqF2syjx3kGX
g2TeSzNQ3BOg3LZ4kfPiRQ+01mXE7JI2/VZqYGJLGLEcMEii6BAPiySc7FoAk6BnOVAop4ZPM5eA
zItNblYHPMZr6qf+YC/6NmnqtUQtZsEvdyBT1/K9Eeu7VHgJeKluHtExTYRtEWB07XkGHCVC/uy0
LS6Q6kVQ/pmjlARcwSPJtpBzOjnPnNlqlqqbyW9q+2+doSARrCQ5+F1F0SuFmYipQ3wpqToXZ0ip
YSHSE8YPVRw6/0TQeEzysFpkDrUhJ3nMvXAanksc0cklv49oZ6ozcuL/d6WTTAE7ukaOo4XH07tD
vuReRha8DJcC57nu77/XOT0TOCOrCmvxyc+j+dlAPwTQ5VrPDZwOArRkumdkvIxWfRyK4mIFei5b
pACgt04bkUPz5JCo66aTVK3h2hLLuzXBho8tfi7tZnDibexIv7UhuhtIjaacdWsa1VtqIf9n4p78
/dv+GtSpRWhiom4DZ4Ny5PN3TQoFwFJMjC0p5NCdPyitfkMv9SCKH7ERv7/cl0mf4Nywhhj9o8oO
o/PkEOmwD8v6iXrAGdM9tm47ByErk+TElnOw2OG1ZBfHJao2NTtcHQ7w+z7+FTlzHy7PF25HHI+f
jxg+g7DX1HX5g177+fG1QQXKWNLCi1tAzvjoOm3x2pCWGghwzXLolqpxMyzyuuxw4rAKr46Ll+/v
4Ws5yAnHGAAuH15AFKyfb0FHLDJQ5YD0tO5e5BnAfZ1udWP2cl3Fv1mnxVzdTam2+f6yXze0uCyj
e7TgaBt+DAr+2dC0HUfIdpzmaReuG9XaWrO5o3XmLYF2YdJxZujAtchFqcupyL7YbxJK+xb9zdEv
akBo60bKkSQcDsIpwhjuRWccdSvQi9q98O/l6PAyufG6wlwLaZURziDOZVd1Iq3VStmJGxTLQRnT
S/p9InSeLAduFGKIWJ0AYcS+/eelpJNl9eZE6tzg9oOpwrta7plqzUN9E9k36hFHhUYyvO+/xLk9
8emqJ3uiqTowd3go+cz1XGMAFopAqtkkUDKKO+wZNgrgp2mUd32BbV0wPadZdZwqBJERFuyKX9/f
zodg7peXgHwtbRSqAjA6n19CP4Z0t8uatKvW31mM4lx8DYchcZVMfrbzqgA6iwMlRWaGV1Z53UmV
PzrxVVKZ9x8m3b1541TFq6mSiobVXSJHfxL2cQKC0VXmH2PWbCxM9ubmblyqtV1Vf7Q8vxns3lWE
yGcqHAS0pHipZelYLsZT3A/PDF2eZ4wr0Xj1cf98lgtrV3QIYZDRi4JGB9dlJtp9r0RvYilLAOMj
bgR5DRd6z5UogJzxva+Hj5Vu2y1tyNwH3rqpy5of1+4tazxog/2MVYQrN9G1HoyHSsn3g1O/OEp7
VxVMYwPppu6VXZ08drXjYYvuZ8o+Wup7G146lQ/drv6A6CuHo/MYBcGjXF9SY/giM0wQBZhAeQfC
FgiYeRIyYj0x1EkhaqVOeZe3wC7rYHip5vC6G9M/RmwA1cApgC2WjuEauCuY1pZsVX9uc/MxwmNI
qB/OtbTiR5rRhmxp7ewG/sBcHtQFD5E539NfeKYFeD0FzyI+J1r058JCO7fZRAPR4PRxvoxfRpMq
dbA5BE3F5GadnSxsvTE7PGZQy6uwflWoF7+/5pnjTuO4I/KhHsXw9aRcKrKsRt+BN9elxk0ylK9L
xzIySTAciFpqcSGX+VqK86H+udzJVspHGbtXncv1wx4mEK97C+MPJbfuYEIqaJmvfv98Z6P6Pxc8
CSUdrjFy6whmipK+C+EUTcdbWUNUZurnS42Os9GSMIHUAQM9LIg+Bwrw0Itsip5XnCVv2Whs0xUJ
FQhk+7FRtY3YqWXBsix33z/kRwfvS4QS/tGQeFHiOk1axqBsQr0DIWg2WAk0x54bodaL/0RL8pJp
f2DNvLA7b8w0fFrK8da0XjJ9OrB/3wrSHBTw7mv6MgWJHxrSr5Mh3zvDeBgHc9u04XUZSCuxLqRc
2WZCiKzrXopcz9yZ32yZPOkBvBNj8MskeCxyEBBKc0R76z4KDnVF535KHuxmF1XVnTbaFw7TM+1j
1pTAJ6E0gQuKfLL5ARyHSldyRn2owjlqsasasNmE4yzrXz9CIkwKRcn+CI2QSM4fOzSTM/OGnuE1
/rBW8TPkRqVR2s1m/yIpT3Y/bAzJWYmYF44hPhX2dbkgmi+tUEDDC8mp/1QtXngByGm1aO4Gp38J
6jqCfBOgqqR4ooumltF1mS7/fbUjHhccCkJ89PBOE0ZwDE0qSzQ4lEZ+ltPBF5Eibg0PeeydQh8/
0h7G7qIa3dmNRC+XNgeTc9M6yYtnp49kvSMvxlFzPWQYYZONCDHsuYcliue0XDVHJW3uxMLqUDI3
o/BJHH6ZE/wVr6It6mNqb8pgvA7S2HQdvQLab6Zv4yjiq7RC/Jre92pK9Qsr5Nytf/iqMWr/GIR8
3pYL9LapyCjV4FjtbOGAguIgwoX3l8ONci6e/nMt+6QW7ax+HCv8JPwswV0wNN0YhWsqq7sKWegm
yt/MxrpJumIflojXt4WB8bS5Ucd82+/VLLo2euumRtvp+wBx9oBUEaezQfDhcaGfhHmb6jxXK9qR
cRHdSVF8hdQsLMjA2ZmLkrjipdiMBkoc/xbnhr9iayTle6v1hyyR/loN9Ar67G5lxH+q3rgH378n
GCRuZvkpApi+KQW/AcjsJq1/0TCxr/P6TxwalzLDc8cHwjd0voQAJWLbn79kFGAXJaeK2OogAcoA
VukUrESLxSjCJ5GsgyXbfv/uzmajaHsILDiwNuvU7Yc/mQNEZCZfl6tfIydyN8RPVaQ8dqorMqS5
TA4FROfMhllVH0SUE/uibexdUhZv39/NmbVMCornkEHCA2LkZBu2CxOXscWHHpjWnXB6Arx3lS9U
ERe3zcfZf3KqiMkclwPyJqDNn9+2GQ9UwkZMlbKQp4bGEPuy/mKF81Hpmaxba0PPXqEUP3aSfl9x
2iyXj1RxZP7/7+GLC7aeJkgNjOnoI6qK4tEIDmD+kVflnwQumRaU8A4gf2ROs9OJPUV1qVF+pisi
fCsI6/RGCB+nZ7och11RaBwmrZQfCzzbeA9HDKTvYuGz1MfXWAUcxn5lxNWFXOlMKPl05ZPF3pbQ
7qu5GP0JaTW1ce5tu9wLca60rI6Ok//32aeQOhWND4YWSAR+/tpDOdWmlvK148TBgWDQHhrQbbDB
aAMY16FleYEeXFjN5x5R7CwNjCNXPD1UTCVP8yAVEnZm0sN4TCY3SdAoz2GRpNV0E8Gv/H7/fAHN
UyrwD9pPqLowkzoldiTFFENu1sQx6XUqVYqEF5/WMxDvogepj44ZTWG5V6Cc2ra/B4WXebHcBm50
YXrwta33+UZOkkWnHmpsT2XO78kIyKDmX1XVQMmctPfvH/nShU7W0WCPtC8HZfBNdXpOyu7d0SfV
C8Pkx/fXOf9qRW4gXiyaWiexCctMySh1nmgctB2aGz/lcBkxmiFOGhN6tbOzB53F+1U6Y1UqnbQZ
itmtaJ66eRr+t6JQHx8aQSgBLTABHp2UGqUkm20WWsia68NVW0PVx/9qRFcBVl+nufV0NDN0GBzm
AOC58mW5ZA/+gVs4iV24WCs0DXghNuXp5x3VYOKbadCA/Twf1ygRIeTPKA+xhZXkWK0bzouDjKbT
XjeD44aDObooSyNM0ksbp+9hZvbJqiU0eWFjPbdtvMbivPZLPE5XlrL4UatMm7wudc8Kjadu38KU
9wwtSLygHQ5Lnc4bxATK7VD+LDMd9m+E1+WwK5ExXudBfzcaeOgsVgpfORrLVRVNugurH2ugwWAA
FHRb0x3zMNlIY3yU+hmZItBQqirvKa4Dz4yYdjBuwwy4urECzZdDc/Et+yYERLeOJtl2nbmbN2Eb
lOvIwFjAEmY4dTNXq74pX0eEC/zBdBpYnUju9/xZUmTLprSd63iZVlHb3ZZVxcnubEOleIdU+DAy
bXNRMG2wUI3f2qK/SLwQq+L0mzEYF3pE0LCUUzCrk4VNmQA/8SXMiui872fpxxKrkmuawa9ZwsM4
mlU/VLRrJZEe9GJ5j9uQANE/fL+ZPpCfX29EF9h3DRKaI3b1P523XDMqWZ/iwW+UtvfIvJEZUJ1s
1QcaPHQkwL1yNhPUI4arQVqTUet4NarIHsA/tFoLWnZ2h8RPtApaTN2gkl6HPv5P+L+Ny+y3prwz
JOpwvbdqt0qhmnWg+6wi2wOKu16KssOuAz2LIo93Tc3IJmsyZRVEVeJihaS5k6ZemzNs41QJNC+I
Bn+xdoiKlbvC4IXgaYe7/PSUlaxjOdk6U3eVRdwevUZpV9bUkOCtN5LSP88VFj5ZPf1iiLOKJ+tR
ieWDrgyRZ4YWxiG18gwE3fGZIqKeZM1ozsyl10YjugzFIausxmtNq3ErhTmdPNCqCgvloCxptmuW
W9nOFB9gObz+AY2TTF28pJR/ZUtf4ZPCRujRy6nV8E/fNPXKMPQKVm93V/TBi6UoCAzFxq6eYmk9
NhTBQ9Veyi5FEDj9zmSy0Alk+j7Ezc/feSwDxvAp76+yy8qf7QVjJV3eYdlBH7B34zkCT94k2BLP
6EiEDqpK87HQnV1QFtiKFswfv195Z8MWJYwmOBwMAb5AFyItNFIp57wojdJHY/PoKOM2LyuUOcwS
EXFOR9ee8w2KJqJc617wUfzZYuzq2aNae6kJ/LGYJa8BYeZBNPAkSc8oTwOoA4vQRyqd26JEschK
5N53auQpsYzfFupTh9YTP4Gav5a+awYKVZHjVH4/w01f6omBs/m7RZDYh1RboUYTgl7KjVVlJb8n
MSFwSvCLehPuq9x5r2SAf1rf3iRxUKykSqCRtar3FSdTPTf32yR5aWVfChlkz3GO9AF437BBPYwS
GMY3eiGECW+gnl8Xjf7DUF7lDN6w0Ze+GZqtuxRFuloG8KBxLiFNwNuIwvQxnOkwffyt5gAPWpaM
q3j8MweG5BXDRJPkkrvGuQoFH1JuBmYKJ515csJDVVdsJcs4aEzklEa6h6qGGDksq8ylbue1t+Zm
wdzVzUamWKHljFCKBz/so7c5H69ph0FYweD5+5Vkn8k8cDcE5MbZhw3TKbqd6nZEZgDmvAYbc1OP
O7WNYLGMQYOkZvm0ZFPqhyMSIzazryisAjfjPxjNK2tC2J8mZshjjBZs+Sp/GMO5XBX9gvxxfKxi
UJO9SV8nHJGOkcArLmZWubPWAW9OBovxdC1BIuvkjX6VWPGI2TxQ6BL4JzIsM3ZD2QjGXi9xJrJc
1vJKCKdvUp17Y8KMEVGFsPTcStUayc/MHWfjEFRp5/Y90HZNx1gP1jGOM2a8jiX5EEeTum5K+zou
IMWFWm+7qQrXNBLeAL2DigcI6jzEcrWwWmBnmf1zLEAeB1O6g1uhA/kyCo8OTguvqJcL5A+AFq8H
Yv+A/AHwgNbxov52sHV9rZYp7neKvR/60UJkJ3U7FG22tYVIythgopmmyPUQH1Gx+v6TnpnNoXFP
zsFqE+CmkyIhQiim7xVk5IskOk5jext3HeKAJvdfKb/KSHd81H66ddPa4YXM/SPunEZKxnKg5nCN
RAPrpByN+q4MgcGjw5AG2Qqm+karQFVb8a6l5nbT2MndLBzolA/2oakh6/dB8WYwJfNw40ZBo2ob
r+GMWkmQKqVEkv1wml/rHFhEO45vtZKw+OI49JD3qa/aOb7NkSaBxzu19v9W6fwk0vkv2Yle4pnA
j68DsYTNCQHpZNNmXS5ZZdH3vqEYP1vLjD0A6L3rSNlPJYljf5CLZwN/l7jBFGPKSjRmUsAMwvgw
GOOVPVkJqzi9idSm9NJWknyjttY5dBxECkxUuvOOGrW9GoeGUMXr2BpmH7jdYx/HNVKlte7lAyu7
UMEaFhIjE0mcMgw7bHROiNmd5lUjHsIIJq0l03nOa4DWz0UVqd4oIQRXBOFtEkXbxag22oC0TNSi
OlfOsj+j1OUrS/W7Z/RDSZfO3XYOgZZ0Za3tYrqXvtr1kSsNE2bAdFYHBJrRZAARxHeDPByhoFKh
riauyDYZPDVPt3Gv36rcBGoFceXpA2Sjti/HdVDdp7XSC+TwHtBtskrGcOUo3bQLWjJSxpd4DY6y
H8vReujkvTmruie3CtlEoo0uLdR1PUX7OCN8W7BGcGvzwHa1vt22G2DleO3166jsss0MUkoTQti1
g8qcnC/XqLN4CcntKuqDvYEklT/0ZePZEauvqKbb2Oj8CXqPMmqvdGoGTynxaG1jxAqr2si8MCsn
d1T1dq1ic40k397gYEFCtPahOeJZ1DkIgCm3cl/bO7NDsHWJ3qOCgXCp1BOSOemPpcmxKaOG9JXW
lj21riUSHqTxnWz6G8pRtW4Ge/GbbqxRjjP9xokjr53p8gsfrSweY/+DlyXVm1xBhXNo5ZCS31fK
6yIZkm0EhHYlRCJaeSrc0pEc6CHZpbPiq0YqGq0AEYXgggWa7rQVAMGih1kXUpcvkl8nyIaFixyg
Pzpd0ybYt2S9aoyaD+gTx9fIhuQHpy5CN+pRjnPktYG/qSFdBEqKmvU06BDomMcRhPERPKnhZDko
TZDZYNOZ1MfkMrEmb/WSz5QfRdsNvY8L6Fz1XGCgZITbS8sJ1PJJRpgtWW8lvTFCpM9ouc4Ge0Rv
HoFmPVGE3CQoeYA3zGYNcj+A+TFi1uMU5Z7vlLhFnL9/SMqiRRB7szo82GP2M8kCw52YgFWDtu9s
/FC0jTI117Akvj8fzrQnKXdJZmkl0TI8zURiHVmcMGEWo6Dxl0gCSKFtQvPB1McLw7YzrSPBVNVp
yaH8LJ+W94UdWnLcgBHQDSTKRH+OZrXouc6Fhb5ddqEZ9+GL8WUh/HO9k4WAwQ6t0JLrRY20y4pq
W7bKqtKctZ2ORykt9wogP63IXzOQtKLhDybh52I9k8T7qrZq5viIY/C+CaK3SCESIuKlQWpR+/RN
QAJGpoYUgWjMhO9y2xzTZIeuzA8xeevi+k4iORCz7UrL/+TmfWLAch7MtQzW0gJZNwAEkhqgkdaE
Jg9Fekabmqz9kCARi/zPNkmCe8Xxq1j6JaYMwi1KjLfNim3NgM4Iy7sG7DV8FRE9Gdl7mNfswiJ/
qorxRdXSt+/Xybm2Kp8PTLYGZYax5ckit5oQEsTCQ2dAN2jE3Jij6dvODU5scj1s6qJ8UeMIAR1j
8z+5sgX0UkzZgZme9IX6GcGmVOdDdr3zOA/NMZqitaW1RzEVaiGd5AxuMzBAwt7p+2uf3R1IBn/M
h+UvY9oelQxlEJh/0cwWg0nxicS3KNrywqXObg8wBDCnhLbzaTc3R4cKYakIvTKpfo3olauAgwQM
pGae29bm+vsnO0OqtYXgvIIuh4Yt2CnGPk1KRCu7CVrL5Dy2tn4vFvXQjrdCFXyy1ikKVlKa+kCS
t2KKJGKnKScXpv1fDBJo+nEbgM0VXXT9jJOm6lxWhhSHCmi6grLUPna4Q0fISFR9em0H0uPH9I2w
ZAjXDr02C1dsoQ/A1di9iPcTFcsBj9cb0+726Y9uwQSov6ZftdXZmd+/tHPfCPsYepTI/og397n0
JylUaf9wszbrf1kGn4J1L2bxGpqUlzkJH62E0xDGohN661wMLbrP16Osj9KsYHbU9Ak0TRx/Z7w+
BVZhrpxNAIHTaW1SzKZ5k4r2lY6ja4/Kamjjp9lqWxR+5Zey/xWnyS2OPLhJ5N7i2GtBYlCG4H4J
6r0IRBPoIK7uKuXNYoX35qAcxPrm6kBXh/IPsLYjGq6ZoT7LlX3jROoVBOCi6CiuGlhyQ6F5gJme
UVJ8mk203KQZO61euxDRz4Yg2xKQIVyqoLWehKC8VfKwkPXRj2i/SpK0R4/24IQ/o5JBPv6Md/zc
2siqfWwz3fv+038c4l++BTbiAIf5+OhsfP4W1hJRNzeEAhJzh/yleB/nYF+hsq5kVO1Qqt1JsjbI
hd3IHCxRC9osLgF0hzrmK0nrDnh/xwpodDGEi6vk0bQ3FNm5tjzOFrITeF22gK4ydZzdBiO+7+//
DKdQzMMYjLFCBbzmpBAEmrYkvQIcoC6Ne+iCHziROi1vwiscmN6peTwjS7047Q+KwEWgIV912naA
hWgytUwH1BizHk1mFdrvJZ+UDxH207f7792dhAEBEqdFCx5GWBeBAHq2CAd5Ea7t0roZ8vhpAkIp
hniVHbhTJq9ihrZJHK3VkZAQNxWEf0aLzowIaO4AwZX2OHJeCTguXaZRzX4OtnxfcvobC6Awi/9X
YHGTVS9hHyYBEeli5CmNcSUOMTGVnFv7Qp74RYlexDqH8lGVQZ058mktrit9naKpPvlaE5SeSCAs
W9+KeIY/3kGgWLWgvuth8wr8rlhFXYQoogD0mCD1ksShcaZ6cqPDP81eZ4pqzSpWYvjfAAxSKuN5
NvpjhtAHL+O9ruujIO4JgFAJp9Ar2yV3g63IJ8qmWOkBMw1Nh4MPIH52nKtUoBsFoWCx21VoB1iP
B1cfO9xUsldpVm5oAnoCJRjm8bpt230+3kONpbGTr1opuNGk8Lp27J1IfqSIBBeFKzghAiiW9vm7
/KYs4UbARUTKJWXjG0cp1RKoXTEr5pmj2no0jezN6ekM1OE6nq1tk6V3+gLbvBRXKpNlG9f284Xd
ISL3l/UH0QyROsZhNFE/7+65MqgbMuAWxLtXFPi9chk2WWLez3W2o1vti1zDYi3i73GNz+SmIXkN
m8HXnORCRn6ugBEuZf/nVk4OGSuPm7obhskPy+SNgeMOJdTMFTEbra6VCG9VVx8vPL/oXXx5fiRc
4H9+GF+chNZmygbER0Hd0fndCLBQWde30tGS26Mh8Hci90TYZBVJzyIawJm+kP6cfWrd4ACFa6Mr
p0ypQJfqNM3EDQTFftTsDXe6nZQrnBTWdbU8RJforiLefX3i/3tB/SQeJoseRGrMZkw+GEJgApZe
fhYgDYUzLqirl7qRAIsBhEKI9ULacz4aGypKTZicCBLM5/U2ccRgi0YEEKYSBuNXdxYOwgN6cGrX
PSmD8Wwu9n2qBY/1IqG/gVXVRwpkY7UgLcmbpAJCsh4wUttkw0+EfC+swg8u3Jf3w/iE5BdJKPX0
g4Rhn9FBIesOluUw2NJ90oW3WaNvAnNmmOA8i2iczJxn8mQe4uxKmfd6mr2gR5gQadQWWYeZ+Shy
KGlB/1TSthBGNlJWerVtbelZFsDxmhc2G6jEZS1SKLHKEFCGhvW/ODuv3ciRbIt+EQF680qmN5JS
rlR6IUqlFr33/Pq7Qj24qEollIMZYApozHSRSTIijtln7ZVu950rWXHmKRNbiFxefQUXPwA6xcyx
2/zCc1neFEZqnkSId7Gl5UhzKOvBzUSnjjT5WWR+ASXIf+/z+8V28VNnlpORBf74Iu0qgzCWMkuM
zrC40yo/tL1NKah1U+AMrU2qOYab7y95SRlkURJRPuVkX7UiGmBbrRTnqwizA2l+m+TpmNbZR540
L3NRv+pOvJeZvVLkZNOE+rMqX80gxR765YuyVLTQlGW+akdwTslTI0GVL+4BevhbVDMxpKrgOwg4
sozSZmL5j/Q4bkM5fxODtVGOqUpzZbNTL272mAXT5bds5mbONjvL6KWIxHtclBxQWi7/yNbiHNV3
OBdvZ4KPPknexRyHeDkpnoAUAk+lNT7rJcvQ8ZFBxtyoKfCJc/kStdIOv8FT1Jin0B7XcxWsv399
F78YEbqRHKqkS2eFdOBQWW8KjaKaKGsrkLbgERbAzg9CSCcWjJREV3aoi/GuMFr6zzXVsx0KF7jW
7JwZHTYph2mQfc3gUsI0/xHZ6nOVdKsJWw54xNvQyA/Agu7wRjiKfRPfleex0k82Jo5t/DsiSotV
dBsV4xcfeYnWv2iLFxtJ8oAC2YqLK1vXJVkL43fQKdBPorg9T23npsrlaaZX7gcIWbrgTcuMZ8sk
Yu+dNRYRb2FuPaLsOGljsB3mYuGP08tY27dTt/r+xV1MWTA500ywVUIAfPYUMzDtsML51ForfeuU
aG/yc0UpciCGnWLbHWgVUSFdzE5x5YS7VJZESsOFEV/SrP5Mvf8QJNglwWgko72U5/7Yp/YaMdlz
XVbvY1gfiirb04rZ2qZ6Mof4de5h10vKfRDZxz6nQNmPxktRLzok1IpurnWtXEnD+COfiI1TgbIz
1WD1uTcHbX1tpu9S64h7R7ssQIdfRV9KNBu53xIE6Wl4h6WN1/gPZWlsRXgmChbCuq8Ddlzr93pC
piW0zPVgrsBoP3LurJGCrcUcntTQUhZLOTcKTE/Vu5RiXM2guTg4tRw5alCvolT+ceW9X1BB/nX/
Z/lMgA6mikqiC1su3hRB5w4cayUunofNS27VL2nob6tWf444VsWE7pUbuHC6/XUDIuD74+W3lHzb
3GYN2I25bZB7Oo11ilAUWbFKovni4+DA8KtYnN9f+VLgwOQZ+Tl7qwJp7Cx+LQqcLWaNKyPKIQU2
psfJ9uZ6kWGG67fzsaZ8KYXtQpeQGKQ0SVigsVK80hdYqQ7R7ZjsB6dw8xjllyE2Hp+GtJhw+ZQN
k/jodOeZclzIPvpWZpPkpDl2aroXVXbQ+LvMfviMJq6WsC8tZ34bKBiKMjR5z6vlbWJNhRlN7Cx0
hkonEYWgjXiqMWBuxDWb2aZOSO1EBszx/XMVh9LZ6ckaFi7QXJzs4GwniaDhKJLFpfuAoYYAeQAy
DIu9P7KvGQmLUsZ3lzr7eEG3YlYs9NOm6Jkgwa+j/FOCH9NEFE/2+1927XJnn6oqNRmKGk4aKPNb
m/0xYWyaRshiahEpXW0MXKp8/vUkRZzyx9KQlSgyq5GfV8XKuuiDXadHexH4A33bivQ1z/jySuaa
XZWmyBxQAKWq8/2PvhSR/XUXZ8ukKeVOV8SZLng62HO8lqW8p5uKrWCwUu1fGdVm2QdPgVzcGbNl
HjvbK7dwoW/FLcCYQjinfpV/MmZlY4rLSh1QBHpl1985BFtRELwjb7rrrUUbx9DicktGXKHflNh5
pE3x6o+zV0TJunbKK7NtF8QK3BDtKOIy1td5j6EtJGaTcrJwXzJBWZW0ShwP695Na0X7KmV0xTL2
cWBdqY1dCggZ5QYsSYeDIepzjCLCAp/rUnv3a+bN2uxZUyWv0OuS5CN9/8zM2uDXbE93hZw84RX6
lKbjS/rDycaP2Eac1IzxizH2D11LQ6TWjkpZHQhN0JcYp2j2cZptXq68vAvRNPfMHstgBTv9J3rk
j694SNMorAbavpqWnUaB0ja3YhodTemDHvkbUfpqOhiMwRjf6JoXE7UFWn5l7V58Y3/cxVko3YMD
1Bj2/7eLYPo/Kn+8rZmlKPt6VdjFJmaYRkqjK2fMBUAR082ikGaZCPGU89wtzVKIYgPFTJNf6tAK
EgU0HdOm4qSomMc10o3fklSoaevh8Xr6/tlf3LDomApElfhoRLj+x6NPEnXW54ofTRlnqVCaF8da
PzenArJGqF/7tRd3fnBIXE/0Hs5bJAz/z6OjBUT8FR8k5x2wwXUe70UJ6n/4YX9c6ctO3AZxGXIl
2n8YizrovkWEmN+JNqNN6+v7y11+jWRgmqOJZ3kuN/OjwQmzgUy4K7p36qVrf/Q9x9eWpQpTNn0V
J2lF46LSwhO+8osrl7/4HmklCNUwjrbnfft2UmvYOySks0zTItF2UyU/KI36IvWqyzSPF8jBuhTC
QWwQVE8a56OvHZj16vufie086LGCy1EzXhthubioWNf0XDTEgee6KVTokT757MtjMUJq/Ohz52am
SR6aw9Kf/Dt8S6B+XnsbFz+z/78quO2zr9pJU98MuSoSuL0YURSNrR7bVqdVnr9/8hfyWU4cfp3x
ueXqZyfwjMKnTCcefMxZIzp9eTS+iHC9qYybya4PqSgGfH/Nix/bnxc9O3DR1iW54Zck0VW5wjgT
vUz4pFa+N1jDVnxpUYnWL/Bms1mjpbqyUV761mDXCUiGUM182bE0Ozezih1LtM8V1UemVr+InlVG
fcGP8ysnqX4pAaGbivgOfaGpfipQ/9ijBqswlK6oKOSKhBsLXCydMD8YE4i9GbH0XE5wsAH0p5F2
oueJaKrDQiyR3Sqa36ok26PMe09/jAUNPiWqX+uJ2qQpxat+UnefQ7WhitqFxgJ/NWOSn/0XMTIq
PUlG/9EZUup2duAFvTG5A70WObNvWlt66itvolFWQpCzxNh8i4D7vwDUiL3qPIhVCGxEz4VRuPN4
uTOUskGTQ78u6/cD5k4DXEpX7ZONVCke6uF1OGlbZaDKqFDQAae6c4KwuPLVfYoCv9wGQTuQWaZw
v0BKZlnPezVkJkw0tnD8kt3M1u/aTCV3Tt8TH8Pez0H31oQo3TOxjAhuYQIrz7IO/agQFCGcXFh1
/I+h5MvRMt/MqHsUqkhQEwUkXaQfCPxdQLgf6oRGLxelbKM+6EFX4ezYBt4U+usuL251q/4VSsx1
2AqdH2Hcpp0Q5NGRFM110elt9OyHbFVXGrefvI3zh4CNNuoR8nkSw7OtRbIz5ES4QKMzlKk2cLE4
DW8TpC5pHb5nokoz0GuunWByHespKe6iUDlZmvNsptpRy2QMSfPkPZeGl9wcjtlAdsiOARAScw8q
UJ8Fi0ipTl09vX52sQqjfaWleT8OT5msvcZWcxKdzDy7Uia7tFUzQINxAsNp2pfZbmwrAf8xKMQJ
9tx32h4F1S2S5Edyw7vCNL3EsuCwXdlLPhuFX56nmPQEVPhpUf73Vq21QwyBJmTyrzePvo+IXZ22
eTuoi3iUCloJZuchkXtGsxF4gyBJS47kr8Osv4PG9E8c/Yom9cbo7GcNx9AlzcNtmD7Mam7A3cVk
K/KdAO2zZLu4NFLtHzohVQbaO+b7Dlr1Ki5jfKbK7f+wRWvs0YThFA6Irf7+XSqAcvxVxGJRht6d
7OIpMWSoy/7GpwqgODuVNaPTZJwMRK9Rd/f99T97+OfPlUAAOpih0Qj8LCz+sWm2k5GF6dwPFAT1
N6NX3MCagKrNQellCcYKbGmFUe81zd828KE1GhOFxTfojBIAcusIN+1oZcrRGWzMGdnYGInaECjS
/5dLV9bpcaIBjkftrp6B3/r4vbLYnCDfU9DFOHZ0gALIH3NgWJ7cai91NSIkkO9G1B4KRfo0+YHd
w74y7n3huF0NH/IgnczJ3qiNf6J6X2gAub9/KJcKwYyXUkJE90Vj7nwjjfugaKShGRalipy5aeOn
iBp3V3XMM6F0rEC2Z9gmRryW2ZbAF+ZvchzvhhZJcDZvteyfuW8P42iDaWW/EhoRKsp2Kv1SJNXN
LUqJEHBll2z0Z608fH/3lyIN5E2Am6glMpZ19kX1RZrbds4x2MjMn4vIRjGSnSjANsKcsujvqDNe
yU4uHfU8JqgiYiqX5Prvr7iq8GUduhqaRRTein1KBFJ2b28i+X7AKePKC/o8yr98tQDJCKlID8zz
ohT8szHHI4DrDaXJWdwzA2TfVIFWu0KjNPvRzxKvviDN+n8VVBChdwruqqIXF+PwPMxv3z914+Ij
YH8yEZhZ2L+pfz+CoWzyjEYgrR6/01xrTLwEjycv3Fq1zWCQjDfQ0CE+mEd4C6GEPSYTGUqCaZpK
F5TQgI7fSJQ2KHz34VMr9OP+FN6ORoP9ql9/0KZm4KIOb9VCfW7cZg5YrHimen3ePzqT8WYLjdA0
dAepzDeTedtWJX+xFL1bgWa4g07kkjpuZ6i3RUyAJEKiMnY2NRSioSJGksUEfY/xxdziCMbhZNkl
Y4Mt8c8gSW6Ux6u0lG4UnxNXaX+HPbIq0JvfP8eLjxHLELrBJrri8zi5lhg5MHGR+GT9RFawk8fu
RVSvzRSEI0W57y93MUSmcPv/1zsLkTEJjzEs9Vkts7YeOut50hpEHCpNL+NUpdPRrtDcFdrRTrs7
J4o/vr/+pZ9L35fGDZUNisdnC6fOrTIyMfNYKD1Vl8ZZa639iN3LB1Xg5X9RQhGL/3zhEJFRzuXE
4U+REf2x3Sfoq6Myo+wTpA+l9VbE0k1tWJskUBdTki+kaj6KZMQnMfn+h15csjpvlTwa/7kvLiJE
q+VQzILNQmVeVGyOEu0oEexEmGIWNBBtHyYNLTJnANphlsqRPtdGbKKC1vr93VzaI0nBHfSXOi3i
8zS4mo0xq7v/8H7FV9ZVLd0+mkYRQlsG8zYjnOHvr3mxS8AwDXPWEO51zty/n30Q4UKAzQ7lK9tk
pMXBwBVhJXCI/KB+Om4CxnHl0Hwp29IdmvJp0JMn1RwOWD7jOj4ymdqoGMFks6sKdyPDCFq3NpmU
dewbiDbYoZYFPiCVw/ld1q4d9cx3sNLNRsGOPP6RyNVT0Zu/HOmfQNjLStg8Z4p6JT68WFrEDk6j
iYWIGIutv39n02sdnUhkFElg7ALl0eotIpuWVCQ14pWI03NUtq4RjGtbqdaSFnm0zkPsKLLMK835
l+TPh7h6x46DmbYk/jHn/euoWDs5iTdmrPxigszou2ulEbFBny8NQ3RQuXH+c97E0cqh1c2anUfK
1eWc1Ltey0GzycfYKkQhZCnVngqgCZj/c5cG6yIjF/n+E7lYIScOUxTqwcgkzj+RiQl0MzI415g4
7F1AMpjLBMl9Sn08CWk3S7bjFWr7Oti/lbRikogPwBh+XrmLS4m0ALioDM9R8zvXwTTAry1t4kMN
ffMUVcOrJjPCoby27BRq6eOirZx6GghjV2E6e21LvrQl/nH1c5USE8ZzYQMLhDmRPGXAqzEebgH2
VAcLfIlfXNNGXNyZUHThBGCLhO385Na6sih6pqXwxZW2Ui9t5Cm8nxTyUSPYqXixqBxBIlW08uGO
yHzVpNKSobLdRKM5NsIr6+dSfmUAuuMzxDoWo6O/l4+aj5IzitEah7Aan5CD4jvrnEdeoPmvqVLM
cnNoE/ar71/7xXVL6YBjF5UI/OSzdYstnVIZvor8AbSzqGj7opOsFpy9ubQjNyDIp8BspeEy8A/m
DMY7YdReRjdEeOUpg79pmBzJiTi0xMRkZD0p8U2e1R/lED/Jg7VliV2768/d5HzZfpYy0XyCsfjc
df840fQ86g2tMXkTftG66vAK1wvtVRveZjaZR0LPuRS0cXPa6PNGb6VXtJ8OwqP2dVbIshU1zFxF
//AHPElNpIdt/pTP5pYS7roSqeAomYesk/dpz1Y6IfIYwt/MtYduV2ErFD1r7AeCIWaY8T7p8rcE
oWcvyadGdh4r6I1CG2IBsYisdd8nMIqwOzJqBtadg8ku5tT7aaQioCMycIKfaDPuRSVSNASN0bpx
6LYGFsRMm7Zn23wYff4e9ubzbDqnIBxI2TAfx3LvbYi0haRm7PZm2ywsBfdnyyLujK90AkSE8OV5
g3aXTQ4xMCpnEcQAGlG3EhpWuTIeGYh7EJxPUTP1x/EqcvlCuMJ6ZDybGMmBT3J2sdCfQe3YVE1D
LE9MydlMafxq1uGqbe/xGtsauLJ1aO6CNNh8vxouKWq4tKUjY8FS8ctQXdTa2ejIyMcQ5d5WpXo0
q3RfhNEqTXLwBjAEkWrnJRJxRYcN4J9irXmPkwYIuv/7+3u5hOKFwcsMBjaTjvy1mGRiBANjlWYd
qmMzGT5Se3gr09UoNxVmW/ad08XHz8xC7ZS72vA3VEp6b8SZ0vWxnaXoKLsidx61ZFnN/Dvx/Bqy
g8VBdItp5ZXo6lKxxmE6EtMBEiKoSWdBdVZRni1qGr2fQc5UV8xi6MveVjk6dCYhdfs+assnR+3f
Nb98K4uRKkzM2O6M13cBQ3kmKvqshxjY1us2vjoGs84s27Aic9Lr+h3KycOkai+mj9178h6GrYqV
mQwzB1f2omiuRAcXAkY8SMCCcjIzXH6+N86yMQT6hLhF9BvDxDqJYRLxMQ4MnqCffzKnt+9f+qUK
ogMunuMX8QNG5GcPMe4VZQwGwihgOwcKXWu5d0gdfed3A2RCGdLAK2P1nd24MeZ3fvN9VgSPYTJ5
04RLvBEwHstcVadi69GEy7HDIytDA+XVOpUmMj62ZukGR1NqomPwIm/GyEFTMqz9qnlNRAdXSZ+E
1sRnzuZ/+G1AipGhikz5C1sa9VipQgzrF4kar+vZj90s6uC455tQFa4Ic07u63s2fkleL8vQ+5LH
ohlndywpPOrGcJvY0VqXCMkyRs9dEJTDqk58t6JYPKaYxKtOLOE/mC5MjAs8xazsRS1FroS55rZr
84/UYvjfMJNXbWQNV2P1Y0qukgguxXMOL5DegNhJ7PP9y2ko83d9xjBd8Rv79FOWz2+SptGllfWX
JGx7N4XUk9fmPdjFvRr2T9fjiUvnOiO60DhxtWFc99Mz9o8Tsgxyp847Sqc54fcYz3dhpz5o9GMK
3cT6cldX0S/xP+X6axgYyO4RPofx7TwlH5h/Laypf2hnupPzppdILUpj2cbzg1FI604q77Lk2vZx
cbv784a1vyMgM8jsQvu8YeaZpcm69YsbxxkhxgY/VOxxxCiFlWcr20ruM3awATiXoucreWwOYtJI
57fNKjlEHN02VnQK0uaXkaU/mjhaf/8hXzgMBYiepJaijwXc9e871XxJCvMo/ndYMtGDHZLj91pU
PGvTvlIqviQQxMaYZJVNVQOichaf9WlcJLk2UN7STeRiwWM1dPfwIp56WztKI+Jiz6yd+8DKaDCi
PK16UNGl7cW1tqqUHgVtvZnlal3cjoG90jvlJlZkmsBGrOBHVqxDmdJmlyD0oJzZMTj3/bO6pCSj
88xBpold9EuRcLCtIHECFr0URE9a2QfkNvZNEkqn3rmLONRrxfJGFZdE5UqV51Jr0MHnGV4QhjVf
0aIyIYSq6RR0Y4xBXbCd7A/R7yoe1hPe854CsMqdDapzYBSWqo8wNH5MzIGsu5kOihHd60a8CIRD
UlBgw6rTWnK1gakALVZf8K07SF4XI7ZME9fOmWxgXrIzZwzvjXInzfaePSrCBtek/CYlh362PrrZ
edK05gbY+As7JYW6EUdfpCsyVVSIbVc+1EvoApHboPVRRA/6XMBhquUYdQ1VYcvXgaTZD1ZjGm4b
6MROlFscc3rtp+yHVSWOS+xv0H0yj1IA/c2Pp4eK52OZ4+++ah+vfBUX0h1uTBh+I/QjhD875iqw
ZHEzMfDZ4jWnlGXryq1xNwTdE1aj763zFOr1MqgUYAL5Dzyp30pyDsaf6yUsuAez1ryesSo3ktWH
urIf9EB9+f4OP0XDZxEvgiP8lxXkzLJyrq1OuqG3e6KnRSt1d2WQ3qZK/mOe64NKDICUd6GOwy7L
y6e+Vu80PhZ43ivbPOh+xXab3jDRushJH7UaGapCY8BWwy37/e3MfnV9+7yUzwowOycZNkzUks4S
yGrUJVmOJ85JszyouvGS2vVGadVlWMMtSfda9GglEQj64jWHcdxH2qPZ2C+in/JfpJVf0nnUOyrL
DsU0/+UN/71F8qD1tDP8aqEVbObVTMZl+OtEU++qvi5dx46u7JNff7+44mcvjfoFoxfijv4472LQ
HWPbm9WC9fogtfBYNXWUvWgkBjbn3ThjOkvhs6VAlj+VDH+o8M+Hkk7N5CQUqOrcdebAvrb9icf+
12fEbTEpTe3vM4b8Mk2r9Iy49jpwRO1UK8WtUuag5PoNo1DgtuInREPPah09hXK9D8v8N3W0/EqK
D9To0l0wTUG6CDcNa72z5YYRVpqgva4WekyUVNfSsEOaYhBkNmBKNM/OlNJTJXYmeBVATpV6Xk0V
9DBSV0gwqY+Bcsrm16YyDeAg92ZKYXE9CoRMYC2CqtzrraIsi7JeQaFCzhz3h87CZz6ESwcQRlqZ
7XADU2gL953ed1jTx513PoapgQYGyRF3YmRS58mVCXUfkvNcm9MqztUXCoTBSpjKr+aeXCLWglu8
eDZOJ7tR16WbHDis2zvw/KZjU0XhUhkKMIC+uctS9PBDu8qG2PR8msxLoHUvddn7izCXl1JnqdtA
Q90fTAqNM4BYJS37QQqfnTmOtg5HGju6siukqr+pFXPZLYmPhnu7aGQKAbMNPXBlFYO0mlB/uByB
E9VYzdxHEbYZjQwOsS6Qko72SkLxvYjLRF6Yw7ZpI9Zlk9/aZZ8vqzEIl11j0juqsD1TRBHF/qna
cBXbrgZUYq+mZCy3o6nuxtjUqdR0+8apH6MB3+A68t/hDnY7q6ns9dR1GL0yYrQIHahmOkXNMrbb
rVRz3EuEX4tBUu9mZVgHvvNaYbGIcwkC3BlzY6+fqUtHRXMoJQcT4xSKXzqrbzRMvap08rWSI3R0
ABSuamOW8UHOI9K7p6TCtayWEmYXEjWB4iNLy7y18xtTk10UMAVAsljlOdEDs6bGWLLWHhOEpUjP
yh8W6IUxYAZKkifqGm0HKKpYNZUKHcH2F9RuX8mvF5VWwrLs853sNBs78vXdMEbVokwtw1MnJdqh
tlgDGFJcJZfeGerbNkM2gxWxJQ9gHgylMtklUXOs57Y+5pP+FKsZ1iiNreBW47M/JRCGxrZamXif
LTPgFJ4dSDf5ONtbPS75eyVTv02bZdZDumx+pFDnF/GsTJC9/HzLm+rcUgPXGsv5ugf7uBx0P1oW
miJAbls5zGu+ZqlcIlPd+kzW9xb1Ib+NbsCtS0scoWdXH/Vu3wYGjXbbqLYK7OhspMjG1BNGzVZg
LtiheL+G9YAvb3uK9MVgluOhK0fImvNmtszgGDZG4mn0REfYebKkVx4xQLTEbc/eVCM0LfITyW2E
yqnXGmWNKJilZ0bjKuyHH4YS3BTV2kkV+IBkkbu5bt4dOeJbCtDh19NUuE1a/CR7Tz1m1JFPhEnv
trG91iM6n0k4rHspcI65Wa5Tvsst3giPvZ4zAVek2YMSUlzT+qxZdI5PqeBQhUN9KJvhHcvbYV90
w0HK43vmr/VNpkoT8Luywl/IKdaF1f+2x6naD2W8lLtiPZVKsjdUphp9vfuHYd50UQ7qsjWDGPVZ
oEJ0bUyXIZrIkmeYHhaXZ0xzSKz4GBlzdHzP+iY8ZvLUrJ3WLpdQjuWlGveGV8cAIseaPLTITqz5
wksNyV4EurVyoAUjVNcIWUxjmcxqfJtId2rSqfd0rY7gKa0dADKDxRvKy44hS49O+bDeF7tU7umA
QHhmUrba5I4eLlgZQAanUIeYU3SQxOz3lC0JR4rup6Ekv0Ns5nE2NFuvN+lM5OYGBJ+0NpqhdXny
sPxi+TBpTspfbiDm72xpoQWZG2ps1X3u72nL2YtxRHfAMp0PvmXjhi5l4zLfVv4hFtWNNFOQw+Tj
ZsoU8kPIblasLHy/T/HOQRyS99iJa6HwF8zq+05MSjXTtKF+M63lBJyAbHTboJqyRZ9yguY0Xnc0
DHKAwDZh9hBYWCYXzRq18qJqCIV9a/4ld53HEWzte1iLruQXtyr8ItiBur02jGHFEjK3HR6JgEEO
/MO4T+u9k5T2viVV2sMDKbwJ3c/oRjO68DzCtFr8UehqtBmb4FAniTCtKjkCJr3AcyQo9p9/BKxw
sikaka4f9dbaMQJ/DbRiN5lZc1BHHHeLJLE9ZIS/qzpi2y6mYQkedNX4NUdVZpgbdfqJ3HZkLDAM
sfxu5I0a76WZ6oXCprxKTP61JmXr65oh4P1RfVM6q7h1tAfMTfGKs1GOmFJvugxSTgujjH4mkeSs
TZ+WGKNp8CadOl6UEwg4igXpBoJsZwbhQrLsjRKiaMsdgzIyBaqFrU8bFBFYlprWu5ZjO1Dr04E2
z89Uqrh704b6NBcrBX3WQIi08k3TWtqJwYJ3KBZXDYGQWss3MfGhhYoHJXRsgpJjilltF5WeP8l9
k+80SXsuG7XayHb+1A5Di0oguBu1DP1CGbKhaRHzxVHtLKOocOhpsv/WqhGQVGSnLi0p3YQmMHx5
y7/nbGRAXBuZNZvoDwUDygsMyLNlYcVPZaaGiyZpwhXtWpKUD4vUXp7iQ50adL5AsXfDNHp6Ndwp
UhcDDD86TTguC4NBzQKQ5qJspV8m/09apinhuGAsdjooimYhN9hY6T6d/j7I7so+bZdaX6geS1Dd
ZbK81AJtUfYSKIassjHaBPQ7G322t/lAejo0hwCsBKDY8SDHtAMGNFN7BDIw+YxicKe0WLXKmhcw
Lol/UDbrEDgmSPKYPZaUVXoyhBRoLQDlXelEN0wdmXu85m6UEYVukbSA/ZK7OH2cJgvAnjZ3eKRK
FT5aMxt3GaxniKYbZmRRRqFPk+w02oFNw9q11xx7h1/07IaCJDGMg+ViwzCuK1uel7gWbuumPIWl
rS9rafI3ejDPKyocVBWjudkTsU1H4ql+q841tTM90x8+/wiP3QEBHh0SRC2TuSL8jXZdE2EyQ5Fx
zJXb2Ze1xRymP6ZY9vLIuFMjv9oGqWYtCzttVl2W7E3Hx0s6fB46W3H9OWxWeumESy2+SeK4PalV
zXY/cXGtKzxlDVwv3gdjuZxlkP+9nS/Q+fqHsZTGo6+ynCsEieusJpvVi+I27avYa3U0pvSFZEFX
hEIa2/0ynJhfqxp9qSWk99UEQ4XpyZfSGWRPG5DgGNnE/qbGx1pOtBviThPCeaR4FhHXyi8i2Wss
KJxWPJX4tNMIzDq3mKtqWRm1z3uYDTcMMSSIHY1GTxYQfuALSIAF2VouAvSs5kofDJj+bLnaVLaH
tm4phhvTUzFz4JkygUJpdXfJQCQYmdKmAdC7hml9z34Y31LbiG8nHdmdr56SZM7ukzZaN8Wcroc0
eUzTrL3tzUZaVVqVrKesOw4DmII4kcR34FhQtaTniUF1b9D73lXDUdvIZaIeJHqNue/7217JBxhc
1gmEKtFNwFtrrbbem75a7zPVAYUTKb1rKKs0yPST3pc/qzI+po3VQgfjjyFUV0OddC4mwMm2GxJz
L3c27RnG/XcqMyRwYB8x2O1fpnC8mamOQlln44FzSgAXVcFBY2Xggyzn4FhqzX6UdD9z+2UGR8/1
m8h8SvoQSXBeS5xksJ8qcfr6DCYAnkZrq3Ngd2GylVQp3DI3ggWK+U8IQG2tg/H1G2QuUAj25SgD
bO4cQBLlT2tQcELOeok91PkNCE4BRdw+s1XgXay1updDzXNnX/k5mz35+lh7nd9hm9J+ANaN3EYe
coJTgSOlmtbYzVPtey1eRNvM51+c5vpoJ2BTYrMw3epVliYQuic5NZdxZBe3EeVV0vhgabUtNaKI
lRTbsbEfCwLyPN844YwUU8uKY5xnYNQnz/dxhyrJKyhKpcu+CxyXJn3nDj4zHGWhLqswRisV6pvO
DvlLAs13p5oFP6YPcOMTTxRXSjsgrLXmfyh6TK6US/JaNcdtEjCYHUO4WpgzJuCyOi8TB3yC1Xpj
J90MeoCuEfPNxVinXlr476qe1YeAElEfd+/qnD06dwYpk9vUiUZhW9bXVldsE/4h8bVy0wyFuXLU
sfHioCEfLIPNqNftyXDy2cs6M17YbfMgyTwAyw9/9rRATnXU3nYy0wpJgUnzpFPaLOdpXhu+vhQz
SR6D5reR3dD4Mfa4DTYAjfSRISjlNlcLe+ccLQlMaaShn9ND+d7yMXuo/Oo0jHgaR2o78q0XH35l
HHIa2fwfB2/u+gdeWrtQLS3x8tyCux5HAHyrnC/VmUXQji5v0GbbGx1lI5t+7pnGCNSVDLRQHM/p
6VSoEqwilSFuUhEvyKfhyNhntlLzyF4YfvcUTuhK0slZx7zoue29+mNUS8kt2JFdmTHXjdn64w5R
nMeTSmczW4xOm7j+1N/rVgMov5/ahULDxhptEGWyvMEL5CGzMv/GNtWt1XSIbfXXnlh0Z7bqj8j/
J9d9iJ2loW1Suz0FyNL3vY7Vu/AbARCzoAaaQCWu3pBCuDiq8qlU0HCaUfGCMi/h+QISV/wZK8a8
3jCmBRo9t36BT3+Z5GTnt5rNZ5wy1aQ/qL5v7YO8eEyMul6bc5idSE2LIAu8LsnnbZMRqZrJ9JJU
3G1Sb+JqdqW5WmujHbnkrNT8i/mnbj814IDzNzORlVXgTx8Dg2HbZILpHP4fZ2e2FDmyrelXaat7
7aN5MDu1L0KhmIFghryRRQKh0TXPD3ZeoF+sP1HVfQpIS7rbrAwrSDJDcrncl69/UuRVZaaEU5eW
5lZWRSjAFNG06MPOG+SpZY/pBjbBcqfZnJsaGXtup5L7ajG22jGuCJrK6uGeM2xBKcQ7wVw1NdF4
hBgwt/oFNUDghqZo93EzhRTPIrkTIwdnKNWuLDlICIxhJY9yfrBSvD0Q6ZOnZ5YXSopjRqZeSc44
7Nu0DC+F3TkXzqaGYLx7/2LhHBOwoqWjdc4azNtZ0kUlaM/U8Fdl/dSm2UiUWXJRq8mbH9EwJvDb
IOFUo1XU11m0kDHsxo7/dJvJxRUG4VdOMnp213lRTcumYzGKoiJZFLPVSaMfuyo8YDOAg3imE+65
KPxiP1XSKoyC+fDXRou4GnecnqKFkeQ8rvR+kEGsLN/2hiAoFgUPeCH12LvlBfKDxqCiajk2KfpP
VfNDVw4RhvcGjcW+v54yB+1LrB51nAoSyz4XknrnWM2pqe5jgv7iPBasPgmtaIM3J8QaGRVqcaHT
qPvrG2u6k7QeopqDe06LZ8NCNctF0AahW9lsFUVGSxHd1RGfcSwHokRfDFV0GGIyIyhV7skaQeCk
cdrNH4IYR3MVnZXekAUfsIRBfh8XPj5eog94SbGEpgNsLMqU1GC97ekERmIll8kbbMqfTLO3NjN+
BnBOFsZ4luM3KFy3hkRlC42EVFU9hUOiP8FSWWdWmq/91L8ZDft6bAcHoYIG+9FsLPh65CcHhfao
qpO8NuOk4KTWWl4a+zIGzo3ppi3jUmiTvtH7ZlqXWNLnzD2ngnYr4tukT3fAetImHYZ7xqNZ0Yub
/cOUYaVaneL1rZO7cn9O6PlTk1eVN9XjcpCVnT5N+spEzOxVFCW1SJaazekUarBY2n08eWU8tR6O
3tjOK0N/SQAMufVq22BOj3n51IgnKxXVOm5ZJrKq3k1S0npjLlNX2Bg2W+QxqHPoalEbpjdXc2ak
XSnGcpLgRVeApftlJadibcMc/K7H+oUvYkIZBuWEdIBZufPFNQaMgQ4r8a6NirKN191fxBLojAgJ
qE1bkhG7I7K0zGXyp/g14jL9DVjwlTfCJRCJhbZSNeZ8Fu1j97mOE5IuC71asndma8gjxL2R6hDQ
nUNbTy3WyHVDdmt1PSFOo3ioVtCzoYOjx/bQJGSryj/bUUWTzkqeHGPy1xpXn4l03KICWk9jdjY1
/LMNO4rWVtpK647eZCFHqwGaM6Ybmb3LLXutROFrRT2+juScrPmk3Siq9OKoyiW4FwfjFMKTlHJy
DJaZHWtrP4wyKhubBJ9sY4sqWdWU/ysfeo0+ZsVs+n3ntBYAcTWlbhfD2ejHrvXKtn5VxiYAls3i
Zd+mqWsOMM9ZPS28lcC4jTLyPc3pt1aSN+tuIqEbn7Bshe/ZU+nXy6pydI9+LoV9viwN6QwlWvPK
TkGSWgUglCN1v5wc7BoT+aLW3CCOUq+XCUWBwIiXUh7QMBuvknQ4ZlPNFtU416lfjpRhfryG4EMF
mtkbEupv+n7Cbl0rO6/JOVJOtY7LoI0igPvMPRa5c4j77Rp8CZQMilauKiVLbIvh3xBdiynHicJS
3yxqY7UUzKpaKJ6RTUhZsCxaa3PqgSyiwGsLdDS6UWKJT0H1kwLEsn36hAmbg1BYNCm+VDc2UUvp
AZ14whkYlZ7KnfY6JUVCAoA9N/PwP+/FIfXJ+OoaetW51t3IOAUsM5qRRB4u9XIMPHVSxC2KiMUs
+qdMiXV3MFaqid6hb+JyVeNtgO/TmyQcFV9+9KCST2MqxAk/s5yz7Mg/8E5pXaxKJp5aEc/mrpuc
tXLOy9rRRGoXBvkpK6tQufYulZaBzV2MDRILKw4LT02VR9uS2suJNsDkpGtONeEOQu3cMHH2ZYsn
PzV15Fm18wJ/t9nFGKqR+TRawaYQCI2UkTymaqiqZZVCu0o70phsfaUl1sEnT87r+hEenV4OG78I
XqoIgtEg9Ug18YjXy+gRZ1JnE1erpm7AleeVr8fROgo6Tm2Df5ni+NBrdAlUhMYEhWsxBFeD/kkb
suN3XeopRycmLqgAl8iF7Lukf5KvMozVd6vEF97A7NGk4wsGBx9f1c9QfklWMp4PkCumzGe59P0f
gxDDWmuZapPhvffaB2z7ZVolgySvirCq3feq0WzphGYc/EtDeZ7jZHzu3o39uFzE/qQu5LzA5AbL
FDlN2UAYsPfgEdsnj6ogOv6bO9G/wLfvdwJjC7Yq/JIvqFbRy+M4liTTRcYhqVps+BUK2LT1dzVs
0aVeoJrq6Qnlo/ZsVbLXFISFj4H1nKqZtNFG7Bq6tDuaVD1Y50U0XK05poFWac1jCCWWGZ8jZJaw
+dhzS0DTK4hMqUJORhrSRK2aksRQW6XDNC36qG5BqjEzGdNwo5WIRG3q4Si51M2w2o7p8KiMWbkQ
Y3DwHSukfRoeVFFQUQTRORW6sfRpc9LHGkaxaBREq99sEF/xUB498CzbFB6IGOh+3B+slMi0aa7a
NalChKOJXYHtNI1nejTzWzXi87SoZ484UXcMHeYsnRktyQw5TLGFHQiZvr3x7HcdBUebOEs4ieQ8
xOM6Fmx3fpBdWybJL0oGW8qqlzQuamhTtIEIuPnm6X+Fxuenjy0FMm8NfPez7quqLZu6Xwf0KUrA
KmoTwLXZ2xR4KaOv6xVzXokidY+56YQbG/xlU9dJ4uW+E7paXAC/0cBmohpXAoBP67dDoHk16CUK
z6zbamG8sFrrkW7Md8XCVz7NfPFI02ftjzazvz8+iT4q846mIMilRXikk+rnzEGLDHx+IWlKg51I
u2sywjvYyBd2UmN/5LfXYac/ixIClw9CSaDRGkOS/YQg1U7kdVGkN9HUBfiP5TE7dP1MZpzvJRH+
Tra5AlU7OaG//GZKfeHrcyPs2+QMKLNbkvUJ0/W7LOgHndUkNHr66gmhQJz1X2lkRG34amgKSudQ
z6kD5XIxxqRw9CQrgm7Go9eM+qbH/XMKNmpgkHOXjMWKTvSCYk/lwnWCk4uo/QaIVr8WalwyHi4G
DWYDKvUnLlMIO2/0M5o9QtQXdR+vA/yfYCYyno1esxL4kbnlvLtFRcpZuuH8jRbQpkkXnENHe4n7
tFnk6uwdKhRXmFmxG23OzT4YrtmIm9+PsPKLl5Zl2lZRTNmopz5rKtuh1ECPmed6mhcX3Vi9L9Ga
IvZNHR3z2nwQTd5tbCvc1h2Rgf2A/Vlvk0XmYy2v1TbIZLzTx9B1KMv+egv/40NOT/3v/+T7lxyz
3SgIm0/f/nv9ll+exFv9n/Pf+j+/9e+P3/KX/v5Hl6fm9OEbYNioGa/JZhlv3uo2bd4/LnjL59/8
v/3D//H2/q/cjcXbn3+cXpG9LqO6qaKX5o+//2j7+ucfUH0Q1zKH/+Ofn/H3L8w38ecft//zv17f
KnHK0lP2+su/+3aqmz//UKx/8VBmj2k8DxCGz75X/dv7nxj/okZEacbyRCn+bkKQ5VUT/vmH4fzL
gOwFEwpa7WyDyutS5+37H9n/MkjqgKhp8SK9/3v/+xqPf1E5/hp3xuXv7z/EJ33ZG8mfguzBUo+W
A4+nT+x1OqZ2NBAGtCxHaV/4+rYw0XwlUbDlFGUxPxyKb+U2HQQVG4s/KLhXDT85GoIZWla6D8jI
UvT+Plchs2YzZeUfo/qrK5xXhg+cFPLYFA1BmkzKBeXIp83IbnVByPx88suTa3zk6D2ylAFnPBtO
PlcUR9UKz2hsvQkvrj63LvLHKe0jt5o3qN9fzJd3jGvB4N7gFWO04KZ8XI4NqgiOro1YQjZd4yqy
CpT2XJJbXTTGXvOVYvn7z/tKzkVUwC0jd0Fhj2HGpzWoN/qswjgxX5I+5yVm7XWa4qrB1MwSl6t2
1HFo1YMrtUaaO9SkB/ZnPf5O7fR1jsANnh1ZuQ40mZ9PrEoKKWPIiZAid2Oh+GJZWFD0R8p8pTp0
s22EIt1qwcs39/5l/Z0pyf/9sZ/vnbZYmDV6BjSpJlRbcrKobCfH4z95NqRqJVCmL/BK4QftOWna
5JuJ93Xv5fNR+JpUvyynsE0+PuxsSC2qr4JDjM+JwFEkVyFuNa/Il4UIiWlLZJybfngax7sqTCC2
5gMeBJZHC8lrhb3JUp8wm/aUp9KL6AmEiOXkzHkS5sSiupCy/LK0qg19VdeaEczfj96vnpnG9Zuz
7ojaYd6P/0EwSxtCGIyecE6qon0w6XujQPpiSO2dBpA5ayrGvCElWUq/c49iPfv0vvKx//jkT+9I
WKpo+cOOwLE2codUe4p96yY2glNuSqwsuvKzHPvXOrbvS38vbO2BwOxD7jTfCDy+HF/mpwdsTPXq
YDTgfHp6SWnUhm/1xXISKhyxWL0LpmGvaHjEt+bD7wf7y7Jg4AdlsvXCWpXRqcxL2D8G2zYKpVZV
CD5S5NC5KHZGpd0UptiFGN30/rfq1S/3xudBAJ4tTCgK8Wb/+Hlm2oqydJJySU95Gwcl4cv9rlXj
ncojbdHRsIbdpF17wUHtJiHSylcPeWK9yAVaHN/Jz8ZgvKjF9dA0L71ivEQ1mYqN/tzTYzfa5kQW
BQbfg/qiqOM3K+gvbB7hoGs8EuyW8PayPj+XuRPJOQzmY9VeaGF6VRTBbe3D7YQB34WcciA72y36
uLKRqoWcljAFaAvrE5DA7x/bl3eEYUT6oFNdozLnrPNxGLO8i/2wshjGrjhNORtJaT4oQ3rjTHM0
sX4jx8Eed9NvHIB/QTJHzMQ7iZUJbuOm/unx+UMOiFmK6j1IPDPsBzEODYdE+wHhUCBXu9p+bhOy
MIf09Ps7fmeyfthMDcpDqINE1zBv+Prxlp0+yZAuJNUylLsb2I6Y8hmNpwgyOVAa0i2HYuer4V4U
RbJMY7AssrNp4ec0JKiwBRc7YRURpgTJYvcXkM8Rf/Myfa27uUZmiG6w3Zkq8/vjNXZSbaWRqpZL
zpX4rKAvVq1ipwFLm1XMBY/1lZMCBZI3CpftviMLnLVYuhyK6LbqKNWt4BlW3s4hKLyNy+OgOi+2
an4zlO8K4w9DiRWmylom89ZbuNXP6+A/X/rSaMqxhSdp+OLNCMalZpi8NOP1LP8wCgIPRaJ6WXWf
yeZDEbQXdjGu/Na8l1XniL/nTSDLt1lV3kuC/aIffmZ2JugcEDjjiO3gQIE0Z6hD6NVPVGOc/pXK
A87BIGvk8JdexTJ2GQrcDjdcxzGmPMgTIuyktGrTUvWLKPyuFvuyzn265U8TlzaiwGuXWzbV4YGQ
+vXghNed2XpEYW7TXFv/frbO79+XEZ4ls7O7Oi/ppz0sCatxGoXEHiZpWCJrK10Pr0rJviza5soZ
GaR0+H8uOuZb/Mdnfpp8tNwr7Gj4zEI1j1FS/cgfhKKtjPDKFAWpscljMDHGVbj9/b3+oif/8YM/
TScRNlFuZmG59MvJk/VrLS3A4RvMmIfyRwQbTG7odzrYDAJFK+B0cardDxIMrdL4/xsEMAIqT4of
59MgOEMXInjjWhSS5mF3lo/txBI8GKABiRFspE4/B81IAke9y2P5m/XxqwnF/Aw4jKDDIXFN1eZp
+I83C7tOPVLxsVrGLTCeoIceNcBcVW8gbQHKHAlgGVN7oeO2Cq0ntEG2kgJ6nPMIUQB8oMDjTn3o
lHHfhbTk8Jt5nj1mtCne2h0o23wPOVnILqU+bL+9XGjRMverkxPQ3Mv74UDjeRt2cgFA6Bxa1ThW
kfiuJ4JQ8stGzp1qNojJ7LuI8ODTnYIPBZZWK9nSlAzd1dHs7CP9aQozk/j48anqmwLKN4a7sgnB
uzXVpdYrYEbskk1ddYepfrJqSd7gtUrCO0gd/elGLJLG7N1Wy/udLeyHVAeYtqNgb2vQZTGag88X
hRdpQBs5dtJxWUz9SG6BZCwdvXoZqBxpd1rqsnMUiJetSuhSsgmbpj8sKD3MXT+V2QqC0wSBM1dW
sL4mQk/gHAjL2GZR4cUTk6JVWwA2NQjXZaxFWPgYPyq7IEUm6VwaUdEGEqd8ZzQGmnaVfjqfeI0F
tLTKM0vdBeb0CJPtDfagtPNDbU0G8REbBHVTWQSKT3JuLml/6ku79EcY+HVK5jQJ10Nrg1z5prO0
9JhE1ml860OdVhGeuMuukC2YqbBK3gN0yTlRNpHfX9o69FrUnvu2GaVNGOst7l+cc1HzujB8Vqpc
g4w2zQF788DrOQV6DuYTB/SgBHJP64Re+Qa621Elx80txBAvcxPG/tiTaqv1u0kJE9hXTMWGFNbu
AQoHSWmv0F+0rSHlsevY0+gVUXIRhOPkRpV00ztqsrLMFIhJd2hK9nA+WgOCEU4kyYRhgDnFt1VS
FJ5WwG2G19nkeLZbhdt0OrIe8tH7rH3QGgenNoWOJwfiUaf5LkmWsbQViFBlf+vjd+YJFTcWxq1c
5d245irsXfJoOEGwyZrgpZ/Sh7pCeKLkwX2kyrtxBcvKOqi1GTFNwsAjaVtfijzZa+MPw6d1VKOI
nfCsddWaXsKMCYuIvliUN+1at2DiWyk8mfTVsNnCjRmojqLyIpCwdZgU+KcWPAxinYOltMyKXsAi
5QeOiXOCVIL1JIrlsQj3rhJDpDBr8ANflImbI89OSEJe0rRfJMFAFLhkbHE0U4Aw8YOKsA4vbf8m
E2zEBCs9G7GEv3YJ9l770Skwx8sKf8y17FvHKjPpTUq1O0zGJfDRqiBMU+Tw5FqzhtgbFguILIeg
dR7TOvkRFKQZQ1O+rC1cqFBcOqTu6q3bFMk6TUxXlXsyt5RJ9WqoZGbS3uAIhy4hqzddKlZRFl0o
InxtZdb7VDcWRSCLNchJTgBFnLn86+sWTAJgQk9WZmisZIdWDJ4ADUQsTpaBDysA4nPkxqq1mQg6
VWkarEaj5vzjS8CWyQiKqknHSoQdyIKmLkD0CDHTIUEOJnnA1mA42wwxQSxm1cCYrwNV8dQ27JaK
GKalJa2TBApOVpP3fCEnaLh9lTjvdpLHlQYEFI2p5zsgE0mQPCBaeYT98UQr+KKDPxQ4+CHSZ7pG
PqKvnFIIrnlWfVvH92jlNkfL7fTxCrp6vkiZqK7eNXfaXu8kHwItuqiZWzEZHBUL5ZqUEBT61qnX
YTXTW14Ctj1FfQmpEUFS3Fo2IGaxgrXSLUFmBG+vfk/OB95FTVwtKhi+8oCDYge9IJQOWUa8Jeky
p6Fu0kWYvhviOWhNYC858sBM00/GTHbJZtpLoqAH97UfQ+2fQ3gxhcIrSQAUQW18yTbZTKDpZioN
LKBhj3vxVeFbd1NUXIgBN1d7JuCAI+aHZiblJLn1asLSyWa6TjUTd5KZwhPNZB7ksbCQ+oU003zI
GWs8Z6b+OPDj/LrwkJvPVV+0Y2k4cingZ0apTKQ0QSIaYBNJM61onAlG00w1imfSUT3Tj3rF0dx6
piSRfQhnG5LSMNOVAl05WzOBKcp+NqWnFw8tkNVz0Oi3+kx3CuRyncB/ssdNrUTadhzlp7oCyoKu
M237ACpBiGacWQne3db14KaKHRF53QCLgy7IkgAa7wOkrG5vlsdi7Cy4caZntvVeFXCDsyHRXKP3
8TIK8itjoB2d5cVKBP1ZilOs1sxu04YA4tAFST/Pw2XUtIwRFlPkpg+LwtFi8rztqxISmduN0gRs
rgWuNRoQcQgZXhmsBYbWbAob9NUaJpDAWDpgyk7QEQceNhRabRNagF7Wj+SxXgVWcTdmWF7Wuk4x
aiCLyOvEWnQNkqG5DhqLGKsVpP92oy9yaPGdf1FjxQBREJFTFo84/wUIi0qIonYyARMYT5bePPlD
eilq2ULNCuBIRvauLq1HW6PY76eEdQEblzCSq43kpBeOVDX4HNz7qrVVxxDXvCF2x0Y5FWpzYu2c
lrlto5KV659Sbl6o85D3urOfdIjhSjzRrSWSFxhWVXGW6VADtNp5mKI7k32yCyHxx33yWjV1sIoD
NGUhRnx1nZ9UM8OGGAtoT/oL11O3ta89BXFY4v6E1RM8Cn+SzzGn1a49ZI79KMf5FTN2rSaixRuB
bZkzPfQLjazK9MooXNnJZ4Oe6VjrwWWZIvQQrJahQ8BNoLdrGQGWP2g/UEe8wJA2F44kVq3OYaiL
65ckVE42O7EbR7G2QFdA2VztbaRYxrzHU5zOTKcbcsTcTlRXU6X+6LOT6ZfpSmoJbzZnbwMOR27R
EQTaBeiM+GloqytY9U9hLp9CdN9TBEXAhJKLtgPwMiBZUfUzyhCIug0cQZhFfeUYnpirDpOsiNKZ
VkJAWK1Hy6VbDhHi3FfFsR5t9D0N27qsPMT9cE6LArG7Eb6UXXC0zPLGkn2JAiVCSQdLK4VLvwgy
o2PrfwgdK9vW6dISk4myI+rdwH8s7OgRT5OTmGdz0o136FvWwpA2jlmsCtkYUdDCMwNXWIMqL1gX
5YVtA9m2stUwYeFzA9CLhq2oHyfPqOqfuHBTQFcDVjGV5Rq+v8ir+FUamwvOWJBVJGuZk3ZRyupS
ieMzKX0Qd4PtMDYny4fTmA147HNscnaiHAY3k8Z6Y4XSmx79KBXjLtXxx7AE5PhCK05toN3i8veM
I9EJluNcmISQgqTugI4ZULURB6lsiIjvm9tGqiG/BbW8g+y8ayfa/NUQIzjxg8SLhxw3eDE9h6l9
jCExF2EsLxDIoQA0tti+HhE03DXSWzyCS9TSsIZavGXzXqoOI2CTOT83BFNTOSbBxvfLe1Qw6C2a
TcsB251qZTdq7Pli4MVFp4l1pSEf9Ea1GNTo2kgqHeOv1djU/E5mNsvIrx6zWNhgFVQ/eQFeHvUD
UHkau1KEPkgj2ZXghZ+iZm+XZUsnJlC5l+vOM1PKNNNMcMzxuyPqw2GF/I2t3bbPTj4dcgXQWW1U
pHWNddt1lbxJ1XanyJgmqHCa7OximgboWUqI0B+3wJZp1MyNPLlSdkZcqG6ChW5vs5XKoxF577+g
Sf3KkvazPYBJUI4bgkYBq0IUVkZ8AhTWWMegQKLXvcAO/ZXabUFzyV/YUnoVtvodvyu5hcp6HvYt
rJbyzbfhr82bde2r+ZKF480qukfoIg9Gmz3HBkRdWRaPaX6KYWIUiX2eSiZG1UNd1vzgx4gXrVsN
XIfpwDGNnJPew8AtM5RhuKbjzGCveD1GxriCLSoyN5et21RG/5lE5qVA/4/Bgb0uRqRR76sHnUWW
KOdi7r+3lBULShWq1NEIeGDNzjfXmjlRo6I4sGjcYjq0NjuJU6ehXwRNkP31EK1mrorBGzR65kqC
JY2iRLe4aPFUZyAKdPiFDIq7aG040QoJYbtLi+zKx6LYQxF3VceA3WYIdNLt0jhqlrzskptNQ46C
p7UW0+DVoLqYpsrnMXmpYfuzn1wo9nRZ9ejIKukuMOQ5AEV9QdAMPxStZWPCvFcz/y6q2UFyZIGu
NDIslYJ2BEkTQ2VZT3EJjygdm42WgUYnAtkb1l3ZNPmLYoT7MqnoY7pshjqEuoaoyn7upwT4xtNW
sUlFy00K5cTCcke5q2Bhw0fCSrjLtpM+/nz/AQoXls3SixGtLO2K0QtUal9pZIUGDy9K/a6MulVr
dTdoAG+GMjjj0vKE7Oq5xzquq+DF1uoKJH1BwdFezv8zQJ7XlD5EVsIXTEgn2A3B5FaBjvcZFuy0
5xg8loi1TtsMU1hcCftAsnY59L9dUNwloRYe59PZ1WTfVnF/KZd9vsl4LVNEUn5cdHspH7u9VtND
LNSw2RVWL64gfuz6cBopWfTY08mKO5rzlxSg0y36TlnliXw/cQhdTTT7IgrOHWRURFR6Sj5SxV4f
q/6LjoXkRSeQJaBnWvKXr0PaRzoHaD/ahBW0rdaWeQK6tkgIB3ebCIqfGClBNHxzK9hkmGFcIyeC
1ZHTBkX+iGlLgsxWSI6XdvWrPwUnWw635jBhvtifOCDFnm0Mx6GMW8+Silsh+bwXrAxuktyWC63s
SSUVBkJz+Wyr0b0yEiZXkoFmcGgKMY0mSms7JkaJsy6C+SahlTLAezO79FkJOxoMfVstODC8JfOk
KqfoMl0HYXIojN4jsdr2sJGu10VoX8dpirxCT5i6Qedik4bxFSs3JPNzKcHqjtNDFYqXoA5MejbV
Nh5DlOehbK+FSE4BO8MiC3L0be21HItgG2nSumCHXZC8myxFBRmRSSKneetmOgd7w/KPfrbHkRKh
W1rrCEo7TJaqFeDQMRas+iKv4JSX6XKo7Z1mytsCZeSQX8o4zaLJaL0u96NFwYa56KiZi5A9E57k
RcpqsHSm7mRO+g/aLNrCdroC0xpz3RRFuRqV8qXQCTNgn4Ibi9td1Ito3Zv+OgqanvyGWIGIc5sY
NTJSIaNgCrwx8veDlj+UgHhuhIUhQoZlVaPwQ5AiKWHmhi2fz5LHqiHvMPB4EKX8PIyYQ1UklCtF
s3PS5hISIGQObcTpb9okKlEGUcCbLE3bzorRhQAHkegSLJMpus9suYfPFe7TyPR8/Lkg3fSnxrT3
eRdirDLtk5LDiTZeZHnEDkbTn7Nr+oqU9K4nKNs1ZtW0eQgG3GGb1Hjq++7ZAmU0+px2h3J2wv6c
9zD+iVfap2n9PHN3rHY4w87eqTGzSR7ArKPwxRpodBfzgjU0xmk0Yx29jnFDuhs/Zr0ehXautPHU
jDXtTs79ZZY/R1p8L9T4oEbqzYQk1JiyByRHi0xrlQUHV+GmTQMHXlz1ZgyHlrC9RR5dFppIF+Oo
UNWg8oL1+6My6Qr65/dVrsJn0U2ni6GFdA1MJlz0eT9TKbjLC0i3dEMBTj29G2k/4g3h5njhJrYM
+9PknGSp+4Fzx5UdWMG2wP3BnQTkpkTtkPehQt6rA7RUuUv9ZW2fmynbNHk7bVvqutbsf2L0f3CE
Hq5GS9vpctEv9FmcFknRuEtSFdlTomFHMXUybgRBv2+iHqkcR/Nl0mxwrIOhFjrbhhbiDLkdpzR6
xY3wqI7CXJcElUFpx6Y0EWh1kly57Z2090JVy5dYGmgrASs1q/RsNwU9Wuo+kinzYDAXTmA8Uqbv
lKyEqKU07V05IhKN2+g6FT7SzzEOtsgh7rKmw/9AoPV1JDbVlPP4CAgpnOG6krj7ok7161FNcCz2
h7tGjmKIkOKMb3p1Z8AKbBxN3OA+hj9Eg5OAlDTx3k+tYqlEfeUJI1cuYFzzBR1kEBb5xgpoYKgS
iIDak4qmcb4bcdEQEosZ6eCgMQ+mPMlXtt/r16Xm+4eCrqddoJzU+iK/DRGMpNG+SCQ06VLV14dK
5tlAFUdyMIQ7wIFqUwaKtE37uzHEQt+fmvFg6UhcMt0VNn4f02wE1/ua2577mPVVbwckQh1JSXHa
W4+dr74YltfRptuEHB4Xk5Xf+caYbBJo8DkDhXfGgDH6NBzsLpAPWflkZY21++8vOlQu+KFZ5Sa+
ae1aKTQPOH38/aWStsS0CB2PBE7BPh0403OgIGHWqRKdiuc/7GwAPKKsyyNlsAIgrCfLXOckgQuh
eOh8mNYIA72ouh3sYZMUdIWhwMdUTfKVQL+4142Wo0ivHITaSa5VTdoSlWm//D3s8SuIB2oLXp0Q
mnQQso+t/iIK5C4vodTPTf0uUk4NaEY5U5CKrL5OQ/mhl81vmR1fmCW03RkcANAZhlXkT8AvXkzY
KwRStmwCa49LESWK5FkFcr0uu0ralr6GDs88aYqGKv6uDOrM6w1duFHiP9V0BQKTgi/RNNB0665q
5YVpFzheB/W3js8z7PMZAyPne/5PU3TC5z8OEC9b1tUW72s1hecKD5aQV5FUGjQJP3srvWxL9UAn
/kKOUQoosXMl5GzXoez//XP6ilkzZIbjzGg1VoiYjX68DhiBNnsU5VYAKIvNmxszgxuAOKIjwmeE
T5eOCC/JxPmJDvM73PELUG/OnlYzdZv4BmyQP+FRGTE0ZeYzSzTOgdJU3YwZcZSJN1eWOt0MSvou
Hl9/f8tfwc75QzGXlmeSnW1+vuOgixIxWOytbfvYael9aKcXnRNc63q/C1P5/PuP+0r14iZBvZh5
IG6wdj496aZLfPTBEDPfG0xmEteLJhlw5moPk7Ua8nIHs+syEdmxTgACiji5IxnzG8j1VyPNK0Eg
kIILlKV/umm4k5IS4A1GRnPwWI/+je9gylVq4l6JI+Q+GmWKdEdb4/mbu//6ShrQdXTsAAhFxtj8
0yspQrkZFEwJlnADetfGCdnPlaMhCoyKSAJDcmNgGZHf2HjuLKu3bz7961tmADVayB1mQoj8eYJJ
9lSHBGyB+jqGjHtPT4lLW5sHsk2TCjuCFv9RdcBqarjI1fK5ycbnJgjuzan6Zhr8gq7Opeh0AGcm
kQ377+OL1uR1qCgTTELSyI66376vjFpN2ZLZGpYl6C/wnkXoop6cPL8txhejMk9DkzxXWC1qxMBG
hokmyxVRWmFCFwWEMuXXVl4ekJW2dG5Fvfj98H1dxA2FDJd30hc0OfuTw2RmIKCMp57D+kxMDG2Z
2jrgQFmbT74+XPSq7oZy+M3rqczo/8eVEf2cZdD+Uxzcl9V5Kv8DJbZMrWttC2GFXVeuXCcPzjA9
T+m1lHLfVWnivdWOV4pSvxaOfJMow/H3d/2L9QHKEOg0Ji8KFnqf7lrKqkbNaG8sO6v9X8ydyXLb
WhZl/6XmyEDfTGrAvpFomaYpWROELcvo24v+62tdZlaVRanEeDmqyYt48ZQJEMDtztl7bTCR38hy
80frfswR1aAmvyE3+UAfwM+lLc5ExOSg2lcDpArBfnktP/ey9jgmnCBTOzV6e+zG+EvXyIIcGbl1
sLHa+C7GwZ1Q3dTJWEg5ddx44x9ME1KUAWuQWVkmEL199laBANxsR0wtXbZLB28/ONXP0OWrtNyH
IGnuPQ+RfxHcwM6/ly9JPp2lqewXEOK+myNRrGudBaJw4ajpjzRjoxy6lExLFPVlGj3bJY7gqRSr
pnfurYJeTmTbD25s3qPTVGdKxVFiKGEbuvdmL3ez9T8WP15u0CTUiBVbt68nEk78U2wllKG1CHeb
KqNLGn+dGdpXL9IWJkRmNNLmS4JWMB6Tg1QIUcbahVHz6/Ov87JcXA8PVMNwK/EvkG94NZMniQ3g
oh6qhaXh4TGpN11aX1Fl/FA1gbsxuy/oYtB6bX7BYqP47Dv00ijXRFTSggwDkpeL+8R27ulqMPXh
KJgZefetN9qNDq2+c82dmeZfe7e/IQD5aD4h08EkwYHZRL2WU/pOTT1KlfJGZEZdYN2TQPNbs4cv
A85qUze3nF1u0Fc/uqQttfgy1p4d3/Xia+hE8in1vy85ivxbAqNq0PBvVNpZqpsSs3v8/A1dRuz1
G7LZeJPiZaDy9+Si9NcEFjCQ+wyGG+IPco1926UUJGJY/lNC/ZFWfWxFixqx+3agUjqLG22biuag
CS2eh4HR4fpTN8E4GnOn09NFi/SF7Jp0pfV03DhndpG4m+qlQNM+rztnmkXOD6yaP93SpeQX2hvJ
9Uw0aIX4Ti19/INA7eTG9h4b7H4IjppHCQSfu1NRImwy5P2DjZmzt6pVVWpnvlk+Fgwn8whSFiK3
Yh64WHbYx6zavjvRseCGOp/kTkQ2bV3V815hx5zk4dbz437WtOk65REsbIGbrnfDrz25g0TK59id
FGNhdTEYZ9oAHnay2rC+f/78P9pw4SrA/wB1lxiy6601U2YDR45JTI3Dk8b0PY5MZoKOrGfdV7l6
xuC/lqOz7siTHaBwuf7p83u4RFhffwPsaLgFacjG8PH2G5iY0T02Pv+eSHtSpWYcho6iL2mZjgkd
KgadY9NJi4cveSnXfsPZj8Em8qb1RYimWdNs6uLvtnxJron2R8xTO/4al5CcZMxF7iVLT2/7DXvo
iLI9kkGhzq1EEL7V/KAp9h08NGnYdIbUCW2Ujd4DPOW/f+g/8v9slsflW7PPW7/Q/3yMCHZ6/R39
/PSv7r+tTtd/8MZR9P+LhQhtsxR8/b8tRN/LUvyUEt5/e5L+bTz6z//qP+Yh919yGXFIgSINmcIf
m5D/mIfsf0FooI8inQn4+HX+y3/MQ7b6L1T/HKqlc5dP6m/zkPcvTJAOAluk1zagbvt//BPzkNyL
vvl6LZNLGCzGZHWxW72aNUvbCstOiO4ShEaD9Vtub/2uPFAqu4tKlRmnaale+tPGnfLToOgHzzp0
FCGy1j35I71JkfU39gjvtiaXe5IlBbxCmPeuzoq9nupWTGF/0ZOVq7V3+D0fJOzYa6jMd9Rqq/xh
NPunv17cw79/898+qnfrh7yqgazeA4Zok4nzdhybemi0fY/oSpTqazsEu9yp13Qt7ierOIf2dJgs
/da2+90GVF7T5NjicB5n/bj6pXaW+ySEcU2nq4+W3RwApJ/cwb3j58zp1t6Yq96XAOT1KAOQBAeg
n2f79jcOtaKJbug61isDOaD/2GX2L5o1vFGxd9NyOehAccZ679fT5vPH++G1KWBq7IHRzVMLeHtt
fQrSbrCJIE14v4Ad6rMY2ycQcy9pFvyMs+Y8VdrGLYYDA+ZGEsQH75bkUYzQCGFl+unVux3SrMj7
BLY2GOhJFE8t4KY6yp9A2cJIXiIkvfEJfzCsXMsmuNblUMVwvToCJrVm9V7JBb3EfUUjQhtLnDG5
AU5IqofPn6wuv5KrMczF2Cli9XbYVF8do4xpUPOuJP5BbrasqXpJRE7lr7zXE+W5s2Rw7zD3eLBj
aWzc1Nj47pemauhFCACj3FNat2c7li04f2aZIH6VfD3yVZp8kZ/f6/sV2zL/vtfrhJOUFIMWrD1N
PtujM4JEFVbXvHT7JzqdzzW7bfOltou1kwWnIMQAa4lbg+DdqfNyC0zHpNFqKu/o7YdIpGpNODTv
xhb+nc7H7hrZi0rXaFJpXiFH9urlEI8bFtqDptQ33tZ7k6+8PLM6/k9SRd+RW6KYRBLFbWSSUXpq
2hJeVXHqpCCipy6S9NVLAXYM1qryVZ+AYYsSIQe6QQU1AWKF1A0NuEhqRveQNvnnr+eD+ejNvV2t
BvhZs0jBKQ81qHmZ1Owovwy3rlZ5Pm48Nbhx1vpwlDi4AvhuZXH0apRUOR9qQ3ft8iZ6dzwUk76J
TXWDrmv9+S/78LE7nHdtCrCOnIPevvXQD4aaSYdYRCvHEaT8kiZj1FH5Cij1XYaWx+qKZOb15VEt
CxTM6Cv1Nj1zTjo5hdijLz76UbU3Omh7n9/bR08doSe1SjljWNezE6kHYe+PjAldGIfKA3SbTU8+
YM+hx2CUKDdsdR9fjrwfh3gMHv3VU9ftIlBUhctNyA6VuH5ove4h6vRDmPIwhHj6/Nd9NPeyxukm
p37yDt2r4abVbjA6Pt+UnJ3qrnki2etZhC8ouZ+Mql4nfXTjs/pg/0Cg3f+94tVX3E25WhkqV5QE
wTw5GohIUuMolxc5kuwQ7RFt/X/+M0kxYkcm05us6+1DFGkpm0kZMJFYBy2vHyq93fttu28H7aC7
1d5imP/TSzJ7UGslrgWLx7tKRT8kGa44soDDCSGi6t3FqvZkjxC/rWpPuwd1LxPI59f8IOME3pSh
4iN2qHQbztXr9Fpwwo5HSFhJdYYznf6U9v13Kwwu7Q0sdyDSUQoWQMibbi2X9yzuvwYgg4wxe/C1
5KiwEkmZTz5WR/nZNcJejLpkvEGXl7feoSyRQy50FqozDjM5HjP+WBXga/FRi+heeOMfgg6gTj9W
fvB98oKKQ5ZDeYO8dXtjiWz1+e9+/xXLn015QXM4Zr6rqrsh3LjeIibL0ka8jcamMZ27OipeGqCl
cU2KekTH859fk305McByqL4bqFNdtbEzkYGnjeFPKGRzvXKWskSsWvUGkXhiVze+qMuM+3YrAQmK
wzzZpEzJun61UapcnHfIwCG1JgG5LM0+Q3TelOqmCeo9x9kTveVjrwNJYgeVeso2MqHI0rZkU3cu
Ctq/gI8+fwryGHS1veFeOApQN2XBpLjzdubWgQdbYccq0YxQBvsQRlY2ujORyyThWNfmhVLLvUv7
bGnIzpLC22BeBvqb9j6iaRppZqGjLx6RImF8HJFhoJ0pJzwmYq1J2WatIbHFg1RhEFtoNlZ1kXs7
xSVdGyDljTrVxRv67hnDMSIag8qFdb0SNXzKZg2kcxE6+pNUzpSVmKM8TDWUg6M9bDgUwW8D4DUi
IYFR1D1o+fdQQ9GXxSVdavrFMxrp59QdnvvOfRYErfloEFm9T6NgVBBsCiBYPESxDMDNs2Nsjsex
Y1dhlc15dCBiWvO0BAYuVxg3glKNLA6Stb2qaqemo99Rcm0fasXdilZ8K3vrXq2Dfgbv+taEQhP7
3fvl4CkjbzS5XQZW9Pb9hkneqFMkWOqccSEGDLT4eGgZuexLYeRbRVCttCTZxk3yojX9hEOyAf2F
8gYIWlxWw7pQ9b1qpY+lHa6Qy6vL3B2iFTuO76EeY8hkzZ4l9Pd14fYbVJq/Cz1CvKRNABUjaIlW
omMVyc4ZZN52SrpdNWkbHM7EVKAnKet+3Nl6C16+Q7ig5Lm+rbz2qUhaZ1735GNMgVDIAp3OVTcF
8q9KVKY0dSU6T3iAOE3nHAHVMzu6N0PXTrTlowyY2FQsOIEtstAgRkf3kZD0obsM+uE5xbQW2LV7
MkJzIaruVHJ6XMQVVlG05SnvaSKYbxrMOx8h4TD27rKCcr8sbe0QoE8fQgdfOB0UrcjbRQyvG/1r
BepYTaOGEUscdLvQ2im4CxKoyJ3kI6NhzZcTyORespMb72RIljLxce5Ok3zlzG7sfQXKY1uYHDDM
3AAimLR3pfxHFKb3Vlf+yCSzGVWNDf551rpJB805gPYt4c5+7jlLLRnFkojqr04i+nnd5Mo2NrEN
SUa0JmnRneRGDzYE6RKUdMCdbSNJl0YgZt9HSnc/GkOyxsSjrJILjRostSjtdE0c0RqlenbUyf62
lWDtlEHyRZdA66HJj2pQZNwMXJRkKJY9liDWaMFimQ57Fzy2kJzsKZnwiEkvXtDbCxuYtiWp2hg7
ALbBGVrXFTTfStK3AzDcVUjmPaYsf9N3fbVsJa071h4URFEHN2JM6U4GolwzytUQ5QSP24GzNuLO
ONRVkNyTh4XMEBJfIfngFQKZ8kIM99neVx2EthC5uBtH/VIvOC6hONe2AIIbXjjzbJFWX/zE5wYG
flnmQf9vqnK8V0LMEDWNWFrdNUS0aunkpMaGW18Zi7nv2QCvAGamkoNuxgdLctEVSUgPCGhHDZ2c
xyp8ai2CSPF/rEwMT8usyOqtEzoPo0femMgfVZiPixEYe0s2gN9g4/TMJtp1hBWsbIT7W1IfDtE9
4Gb4vPIfBphH4J7w3u0Y8jtqc7EHmtHOC8OSc7Htk7ATYVEQ9dfAGLa2b09LQIfjOmjwV6Q1mHoI
6uqsVjNvp3vzMlxMTRvt/CpoV1GtH0slhClODKUuw1NUewVav6Ef3Kbo6lDsqGMdrrvhLodusCaB
yJ6ZWngfQLyZK0XdH0JNiXBrkSieGfaC/grq7G8XfBtBrASidiY5zJG2t0dzDhH1RSm8aU/CKELZ
wBXbxPWIdSoid5lPzYCiOsl2hlU9pBgJyvQ8mMABE00skrhyH2jk1gtlZIVR/C7ZX/5RFFi2UCZ5
S8on3nxU8h9uq+xJBWuWxIMMMzeDjwlmQMT6IiHkYE8xazaEE2L5nChklFIE3qiOWFVZlcLztB/W
ZZ0FX3Wv3k29SDEjxX+UpV6OLYFD09IPQ3TqEaJOlcnE6tpVrHevPr3tRdXZaGrKUVvB3QgQnjE1
5FEGPAvBJalFo7NouhzCg2pTL/BrH8Vw3m8tNU7WOgHzfCKLNtbXSoejbxKrqVTsFRUmjFAqaW9Y
mTLWOrAV1Q92rNUyoZU0y5vDFOcwsBsCcL2mmqki1XeU+hZhYbPGpekf0Xlf7Ukzz4qGSbW+n+p+
XiWDcgidHv8eq9c20DDfdJFrL3O/PWpOfDe57vCFd1RvRoczsyJEBk+t/tpBMJjp0AsXRpn7m9rc
ooU3FhniNV5LkMx11wAw7ZuPpjmAjCladydCg00PiVNVbsyiUss26lhYrOHJzzAywJuVKsJbrL/r
KPaAZpMTtgjE0GwqGGc5TaFvQWdqM9pG4Trq+nUEjZwQm6peaA1BE46HmWnonG0SjeUOmmGErXda
tFn0CsKg2kx4/NY54HRHa5dNBgwuG/QNY9/c4DBf6SGiQ68xgT3qCl5Xdz/URrBHFubT2s+GeQQS
I5yosal1gk+RIWYZoEqrfCQ/oK2TfafbG4zByh5nIN0Lt926puSW2sO6z200sCHmEK3xZxmu131e
Bj+HhMwpwHBHEXeYy6v0D1ZG3NmuduomG8hrlL+0vdgIo/cIQ9OzVf/TR7C5GxJloye7fCAySe8a
sPB6/xCy1y3CodqA0Prq+trJMNgWkU2tLwMTPz3ph7syT/H1WH8QlJiEFfs7zrnBDtPBsrLbbhcN
rb0wRpRcXr03vSr/MnrBiGqZ2VzpJg09qF8SlAP1OBtjvsUjbiFnHxWqhuezHRZOaBB61QOT17RD
50XOSpP5EXVx9Kws2irePrcszLLaZMzEdox5A17oPWrO9LtAZupnLHVGf/L5Au7h6he4ucPicQyN
eJMGKYx4+a9AWMFA0/rddpW50Wy+UxZt56CjWJIVH9JrUMu6Pv9iIBFtMuOYNuE0t8chXutVda8W
JyHSl7CidV4rMcZJAtbYgDwaZsxuKRuYpVy2IrzqbWUzOnqdJp7bnKpp2vTV+JS32rMHOnbKUDwb
hBu6/beugd+cFcSyedsyj19iCyB+DUYsDx0azLb1iknxAcR9DilfpN81N/luZ8M30XxrMxg0irlS
gLLgTzVX4BBeDDvz5wODcBbiuxH+a5sUT6keKfNNksQp8G+cCgLTEGrBn65N9yvu7nRvuPdUOnqW
+I3b9U4R4EYtgwrnEKnKamqF+k2Jw2JmhqJDDoPrUkTG0RV+dUCPXR8MCkkz3CY/OdC07LOH/lGP
T87YIqnBsNLkw4mYBPClmPrJPEGPO5JArGSqOy+YBXFVhGhg0fNjlBQoA0NkhdpxArs0VN4wJynl
D1aLx7TRv4y6iz8ngRjaUSqapan3Venwog5dzR/q5CKMYqZl+ROBW2sxpi9qqf4InPBx6MR+oLk8
Q+V6kj4Sp3G+kyf4hGQxXvghcXbTsdeCL94Ql1tDjX5NQu/Wgz3S8jPEJnLBBJQILmeaAdlbZ7O2
QPmMstuf5swx+Z3qRsqaygEmwsGzv1gji61fciL3UZcEA09Owfnut/njCPfKyar8Dq1IckCr+J12
yKuPvHTRpOPPtBn1nTGQrth2uGf7NvDxVbjdCv3kuOVghcSzEndMQqRzZbW7MVOxwODYkpxucNJw
qvR5NPI/am5B5k9Ue6FobNXRSlf8RztbhvYzHu8HEfTe98IJ1TWwuGFBzf6pK9vvqY8SHce+vy96
05WpH+bC08fozhvBJ0Mzc/guRvfg+0W6rphIZonZ3k9s9NI2qmcyZYRbJrXKbt25AsJ81StM3mT1
ZndjMC5Jy0EhbCq73MSIQJyIv0Bgd8iGbouqTCbycYwKPRRkjROQpxfy3ap6ewjb8YSO0t0MGvt6
JRTefRqT2xGaANp5E+D5zQrtVuN4C6MWyrIgnAMVdnOwPO1cjyhd6F0Da/fXsSCqx74Lc+Sfuak3
WE47qP8evV7dSn6JcAy+FCG0NFGynoSV5i5JbINtrWCWt0NvMcV1+ku4nTt3hnQ96E6xruFZriuL
XUurYQbB5B6v8xKTZtq6NNK0Tnk2G39LhLE+S6QXr5JF6Eb683qMep507Anp3bPV7lsdjRa5PcUd
OgZ12VVDtk68bOfYg7PHvnK+EKaVUX3wiIiajS6eVFvhvBImS7sxNpkRgHuzOrANIanpF8N440bt
0uoTymTGGrWZuzDSSp/VnYWBED83SnTq3a3Vgscm1SIw5p7VQb8EIh6T3mFGTrZTll5jczxscV8H
WsL0rkTrHNyFhKFrhf8n6IS/TKtsW9SIhKM6+dL37P7SanrK6EAu8sY+KxAbFpn2K8uzaUkJAiec
+ejheZ9n3fQDwQnKDWtclRJt78bVPBy+ZtIdmUqfZHpxTLKbnQM/vcjndiRdvfQjfgVQFN0y9aN1
AdwrjgqCyNwYX0QfB8sBbMc9W8qdPxF2EDLNGu3lzbnnIUNnhJpxRnJ2d8jih1ozCJuK+X9UIAcL
BQAvqSEnhqGxFlX4qGluvBxd6yW0Bxu5ufLb9rpgFXaIg6qw2ao5D4FQUNIhDGPVChZUFOYElv3y
ymicCXybc6c1bGZjjRmsf1Xbzt41dvhIbpUgTlX8zoxOechpPYiwQ98KTmCe6T9hdj9p0odJ1POf
xmSzElF7n6UNRiKbvTdiKZ+NnP7FsdzfocF/D40wWKuEWM3FMOjzRu3AD4J3b7r48fO60fuykYOm
Dy6LrLSgAb4qZfXCU3qQkjWOwxo3Q4DFyiXgkll6gVoGw3eY3qjjv68RyvYbXh8arFSBryV1LrAJ
O01V4p/j/hTHz8LTT3ozPSFAweUYqofeb250kz66JJBKJNXUCMHyXtXGVOgEtUSVL9Kg3XOQ53AA
1TZSN53mUgZyF9jdv37+XN8r+CS8lB45rBl0vsZ1u8IyjaYfLeYdcjrumzAHyFPOHVM7JOZoz41M
1pys9Hz51Zei08Vd6NBs65riodH1w1Dr8K8xwo3FMUVPdOMG37eVuEFyqjw6fCjOLz3Iv1RZ9ti4
QRuNw8KoKn1e2P5hanCiT4pYmD0YGthCTNtS2pD4cwO43sLz/NdA6TeyHNbFJb7Q4TT4pG/fuLP3
nQnujAkEaB3UoHexuMQipS6C+2HR1vjwYrvegM17aOUVgejImGJrJxrxuxhS/LloAoYY2IEXn2sv
QR+QHmuvOJd0iJpelgjpNPRGbd8quMqC29sCJXdpoaAD3ckIuh45eJtKw07IkutlqwTEyUPpqAef
jLcoP1oRDqYSVCcAORguZLmTxknm+7kvlLu+ju7j2D7ImqWs4LedWBNVvfPog3z+KG3ZZ3h3k7RR
kc0gjkTv+bZq6JAPS/4kXyF+QqgienY2yE5Dpqnzcj2w02Ekd+uzsbA3jJE1uPdqZpYY7SLoRV0F
AcMbNYHLCzVCqHmvKeLxmedHxyCcAIDEx7aO107e0hDuxb6yFaLuYzJWnOxHCkB2no4G4tS70kgf
QgtP8VQQvqWxw9Kps45GcYpRwZOV/uTVyq9LZyZ0fyW6skk0zwN3Y3H01CiYhziLtJiJukdClw7h
yerCY5ORucfRceZalLSJxSDVYZuZFBBc+7WCHTZzqcJTywEOkwqZYliv29Afb3ywH32vFop+8Mcc
QKxrbRscQlo9Pl8CFJLzEAsqPRzmepQIM8D2BBjPsKXBWQzOn7/d98pw5pi/Lyx7+H8NYWiFbuv0
HXsbmoaXua3+7hGD2BXEND0k8fhUWd6ceBI3bW9Mqe+pgFybTh7AWPrdiPiv5BRq31aZrU8sE03X
z7qhfqHouNdNmCOdXxw1IFMku0m3+KpJymZGeMh9ok1PQRe+eKmy8k9NQ/Z3WFBSDWpzRxWKYzF/
4JUK4VZ+jscr3oxhfVLj1oZMQNurynm2lDDuKtOe2/RXPDautmixR1KHIQpLw6oa3id9diKpCsOp
j7Z0QOD7Xzx3gOnIGKH2SrXM2+fexinHmQmzhoJlyypOZZvjsCxOrWFtvcw5MuD3dqMd3Dr4WZre
jcu/11LKR0+fjeGMAotx/fbyRQFmK6488jTj4hTqYuX1IfweU/9VW+MTxpPXzoHo33bWc5nweA2l
/UKd9D41q59uHQ+wddSfzeCR7+lQ1k/FEymSu6AI7v3KecVG+UAn6BxPT72e/JIxvlV97mQWVA53
Uc32hY8EUwX3iu+T7VA6rN3YFDfaeh8sT6A94AGxgMrfejVz+UHUmoQUsQhM1muhYJ/mocqVR42H
pxvv84PeiovZgC0C/TP0h3KT9Nc4Stu81MySBBPpPZNj19HJ0OJXW05+Ev+7RcQObuf34cJuxgMs
mBUGsbtkqB4nolU/v6EP9itv7ufqt1O5HX0IcJx5XA1jKX4ThdpR81pAR1TQw8CLuNHSvJhIrhYK
KKmYWjAp0kO0rhrWnMzBJkimWD+xNuglYR6xXi/9BEx+aWZHV1W+EfJzb1QpDa6cdbnry/vJ7V4r
l0Azu1c9grpIClFyYi4BlxVddC56dVspBSQPlz220oY/5QO1autAOPu2HpJzFrUPnL9ks/rzR/iB
kE76VVCzGTaicyx9b99pmE5QzDCecm4sseOSFJe/hKFPfYdVGEzLZoKYEkKDkoFOn1/7o9f316Wv
1wOQLJnWmXLRBZjuBsHOtLoH24FUGPQLlVLEUBbbzy/54c/VVdXFOcOPda9Ru4Q1DDmKi38vBZ39
AifwQOQxjap+T4eaPE3TuDO4j0G2Pm9c/KPxg1xRfjpSLXNtbtUaV8fZrcit0HCu2ALNlJS53Zju
a13sEmXd0yrN0Kj5Xbvu2Nr2ZbgTlXlwq36OK/bl8/v56PlftL/s9SXCXk4tfw3njLGsZ1nJ1DZ0
R367mFVOt3ehTYJsE9OsDmR8sn/rFchTxPUQwieFeVQ6GxGbvL0sOeFjZg0URk36DLO2KM+Fqb76
jroh4P5F8gFsVIeg/NajSnatpvcHf3CeDVOcBJXiz5/BBxoFXH5/3Y18Z38/BDcjolXjIwwYntT6
v5bkAhYJvnG7e8FDtFO06qizSoeh8lyqRIER6xEV7ozYJuR9SO5W/80doSyl3eLxqVw/n7TrQ/QU
KSNyajhEK/GdpYdrXfGeiyLYxXhQaA4L+g7li4HEK2fHl8LKnNmV9lNTyE9XpAs8vbGJuqSbXL82
acnEdKYh5rhOP6GsVQ6krwwLevkngzJJp5Qvmk+NNRhOCTUwGgBkkEEbS/PCxgeNzKML7i8Ht5Ak
DA7N7b6Mtc3oagevNH6XGeCClMJE5vqLIim+iXx4wmJDHm2mHfLsV93yxz26Arepjt6tOAHUVB98
iLgFsdm6HO4s72o5m4zON52gHrDFsy9Pxnwzqgg1Hf0MHIucQEc8JURwYLEgiturUE+63rODKmTS
kDWUHQQBOpX1TM8IZbwM57wdn9woexphbVTmcyOxiiTZDXPmg4UJDGImT/AoXwhar2roIOnag5Wy
SbEcz8LYJtN8SOLZZBgEEKXeMDPuG6tBUttyDMaV8pCMyeMk93lQ1s5hi3vMjpycL4WYsr5/RpMW
C+VbbMQUNwk4lHOYrMubxnCQOigF06PoxdHyGrFo4vGVTICDQt9X2M+cGo69qr7mbW0R47eFtMfB
tfjmumM/q6r9qLZfaIH/jBsGZeBzgClJsXHsEr+JkiU8hV7M0fCfKcnN2jZ+CIp4nUTf9O4evjlN
ZlDjBDi7YtY13tya4rskaQPOTnPb2MUmnDSd2rZTbAy3X6thsXZ1JshC6iovypNAddZqMm0dIFCN
GW19695oKlxDpU7EbcpppZXHsKjpvnT1dzM1Xi0J9gPxmHQKZsw4lW79bV3o6zqKDyQ3nyPYuprO
sa1onDuPvf8kKkg9aX6Xds5GbnDMxBC0BFwpIfga5ZRf23A5JIDrCtVnXOpUounladGXysy2dhDs
OTYqo74FbkO1HvzaaE8Pl+MenCtjphpAb2wlP0s5rOekj4MTAtIKhhyKlI1MF2Yganl92WApBrNH
z1RfKEhVVGH91kzqzeHPOKmJlWDjmiUeogi/flF8+KjC1yDFNE+Drx0Gr6Bq6ev2Qs3aQ55ChSuJ
S69CIHlTlm3VaLCpJCPkboYvKbHOCMnVs1E/GkH0NYmAqmNCAqKOdn7WNOC+DOcEhoQE3ug7wF9t
LqIimwuL6u/UFsQthpx/S+su1KyNNKm5oc8ARovEjmiAFDgzk0ogNh6eC/K+m76a6+BolGzK8Ynx
WURBtG2K5i4y1G62G6eEM1FytuzmIXHzs0+KJI+V2nMG3dmBvzftNHJ553HDbsqplN9O1++CmKHq
TBQwLgUFo0uPHAyepQTaqlehpZ8hGaA1yY6t2tIX469NNX0hvHcO823T0JYx8MlJRVzgbvwEAdfY
bqTEU1oYZG/XM7vVZVsgj/Aca3aDVf1qu/ZVi5u1MXy9iJqkwjZF/1vgS12AuID5+bUuyAmUeXKe
Xr6WOqSY3P8NDY9HAr3KUJqHpq4fUg7j/tjsk/EB2N9BSud1/q3aVbazkXpPRblE4hbafIRbUo1I
BYbev7tYM4dKe4ZJuA7srSzYkRTwMkzpUyRKf+4E02tYNl9iM9xEXUikcE6AoJE+ZS4VciMdf4ep
wpqXUgdwaETICcvzxJdQdbpFMo7zvLSf3SD87gMhmNEqfx5NH6TdQDk+IRJhEVQN04OPukv91Vfy
w0dzE05Btk09gfe6ezSDaAFGGkq1ZTy4I/QjZFfD3MXPQJSMhqIi+1HAIwsoTBgOv5CqBE3731nb
JgtOpsHS7H+71XSODAAAVVeUmzGxf0+VpOoHzC5T1rw2Tg6nLHQ9zr4DsFuwUTXkpbiBks2aWI6c
qJVash4TY2bEgGzExq0agjoLcab6V85cXzzpoT7cqIFpH238cAfgBKLpSBnsaqUxmgj/qk3lI8UT
MY3Omvbd0vNKqMfF98rY59p4sIM/pOKtdLff09UOEbhipMkYATd1mbfu5urYlLVN3gYl656swyh9
uKMkcrKbf268AtJP0ZxiOdj4d0o8jklNSSwJ+zzRKPNpqjgFhvm6r/kKCKNfKKEJ05UIeupWt3SA
H5TryYngTIyKix3mpSrz166u0sLSxm+G2NXoznJmdwztSZ7Y5bYy729u7W9c71qF6TT+NCQR15Md
cUNEOweAeKOG5DI05KRXyxt7xA/qlfw+KWOVJjP3umqeqHXZtg4VLdH6qzLQHi8fNiBfxpSv/QA/
i8w3sue9o7Ft8ZznqujSuctW1rKL442b+XAf9dfNXB0hZdGrCcBa8qKtpxRWSDdV98qkQL+qzlo0
arOy3hOs+mzTL591WXBWge1y5kvKpGLV7uedWfxTyzhVRuxpBKlRBNLU66o9sFsT9iIjDrbh3lfF
cUzVZYUXFhrAMi8RQGe/bzyGDwrd2MI0yjAwKHBwX5UGAh0vjjvxGPSekN9ccLAjxWjW1fkTNqWX
ohruB0sAK2wQfnXrG1d/70PiB/919atTlStq8E+0EBf1KFYIg2aGpaxExCSq0aL9TQtgG0GJiTyU
l4W++fzq7yEl8nHztC/VIXAUV6eoIuknHfiF1ECg2mi6uZ4S/RtX2oHZhh20KM+eVx1rxLe+UhMp
Tz+2qx+MsjpnKs0HTVbJbJLmiVMVf8iBXRMXRKXEYkfnh+2TiwZl/C/wEfK2CUc0gXhZJpSZt4e/
KKRQ6no+FcIS1aanH7TQhtI2qAgjHEDTgsPHZTdhy51mxWmwSOtTTH0/0YCJai2xthr/ZUjGEtF1
dUx9LbhxQjU+HOsu8B22Kx6REVdlzMwv0Un3mAXKwvohSQR6tIrSX3GBhi+SINhhvDflEaQflT9T
9YjkIWdJoxFVeOEZ7/4Sic6Ss/SvssUGRPYkajIhTyDaphw6aLcUGljNlS/IDZaJ15wGiSyRNYrY
Uh7MKVsrIGVmWY7m7PPv5qOZA84X/mPJuGGBfPv8sy7pPdFTXO1Ftx8S7FqY9PK+29/ubX54KUoO
GPwlPEu9WoIFDe9JhMgxDXV8QDIPy6fd18OvUSi3Chz6B+dKzu7/51JX62vTccYoBx/lJ7oPJcgR
V+jzyVAPWhruvGzj+EAArd/A69jrhIuQU8jnj/XDKhf2VFTw0hDO0716rmZm/y/qziw7biTbsiNC
LDSG7tfhLd2dpEiKFPmDJUoiDH0PGDCemklNrDYUWS8lUo9cke+nKj+YIUVI6AwGs3vP2Sd3h4gQ
j9bG5HIdSlyRxHNkrCU0s7oz5+tw0E7UPT5odyyX9rpI8OuBl6fw63c3isa6L6hwZYXaTcMc6CJC
WqYd3O45tQ5RGG8/uNQ/3WwaoFiHMMZiJXp1sy2nt1WRcURWl99arduxOR4b8WnBjRcKG/D0tYC1
nZEQu5iYenbBH5zBn0YWZRr6HBRHFm/+79dcodmIShaNa4UKLpvrgyOzvUQ5vorYjwWJuMq9Cbxk
xU52qYG4hviBxv/CIlvBZVmPWIEdPsC098/rg9PyXr1bk2A6LQpDsVme0NFUG5xRX+q5hpw/ffDU
/2CHdCkgW7xZeC/Iwnw1j7per0MRpKpK5gkzjXnuk3Zr5+Ndwadmqehl9XhMZjpbEyU/cm/2kck8
OrWXbK03TYoyS2Z3jdXev38P/mAQ5sTEIt2gvuO8wQkKxCBjgop1PZXXvbEb+fiZpPBVw/VSiOk2
bpw/Ubq6mysgs2709zLtH0Eu/r8KuaWrs3xe/ntCxf3//l9N/jbg9l9/7l+MCvEXBVWd4iU5kx6F
NWaffzEqjL+YFwWmRoB2hM7ZHOv/MiqMv3ToGPwbusDE4C2Zov8OuAVzzbDi3LC0LviKf8KoeLNQ
ohmrc2oWNDvXfJN4p+uE+8nZ0gK9QH5H1JFGX10epQUKWM3QbYi/RRsv8LzjYFl3LemJ/JUfbAnf
vJ3LWZA+z4qJt8Z5LbWRqZjHNEKqrBXwZZuWLSxiPKjI2fi5Y0u8/uUpXf89A7+Lo0BGhEeXFjQr
CMruryYD5U0KRylbdRe09z6uEdASAEOOU0/UYoR2U0zQQUvvH5uROa5YJgW2vTaxVstt+OV7AKmE
rI25itaF8aKafl6nMXx2lZhPTu8eU6q+H9zXt3oijsiTpe9LXR+D5asjkqCMhMd3IrTy+mbuez8o
EsjDvpNSBPDJWhnicwwKp3a8oI+HJz3xnIu2ML8OHQEqtOqv+wmVRD0cKWQdhEuN/x8/Cu7EkuWs
u7jUXzeBLBW7WVOyQWvLWAVtA2R/KLTLRHfOA0jDeS5vxjC5ff+gb1cEFi1iqsiQ4iDjvWGDlLOa
HFlqAO6TetrZtXbq5vBKQ0K0dhAQrnRJvFU0nD35mNn6P+70LUfHnYh0kL4bsJDfh4HVzR4OrpAA
J5I8IAoVxspyU6Lsomwd5fKrg4DRTj8aCssq57fFyHJUgXzOB46ABOD1UAB+PmR6LdEHC4jNub12
7TBFGe3QJ6FOmKDAocQdrf3llVc5CloxG1sFNVk5TgD01gmi3vM+GADLeuDNaS1WeQxz6Ppeb00J
0TR7rGzk1MTIYaXf3BSSaBaX5l/Qj861N5vfO6rOHYWs/2AU8DaiirCY/JDb/P4c5Jy5ZcIyeF3r
ldqySAqfifN4sLuZ7pHTrnFpGavJv2sUUTLvH/tPV/3LoV8vRyqjUsWccmjN7HchjU20cpUbEFpD
RboqyB+FbS5jpE+mFn1+/9hv1yeMBFppEHlwQOhvTL+iH4wynie5rvokR8mBTNTsYfNYzslorBeG
QRIZlzS/CFXq2myTvICXJRajs+9gcF2HoQu5DPPvugWU9/65/WmQ0gv+WaeAJvN6Zo7QkrO9s9gG
hARL5KPKFtNYQdYqBoX3D/WnR8A66Oce3aN09OojQPmL9gMh2ojp/QNQY20LOISUn7QSRBG1l3M9
+XR+xVPt4fJ7/9hvCmQLpoeN9pJwixH8NYUJhVTtSwIV1o6TdJuyMoHZGi2Or+HIHl1ntv6oIGKb
y/X89qKBQgLPCjmH1//tqtRfgkM0D+CcNbOtnBuMZNOM0dmVO+lp3+Nq+KpRQAziGf9V7bNfjuoi
YG4ON3aV3JG1ZewS9lEYrbpjq6pPY2/dKvCGOJcJBzLyTxl/bDsrVbGmjX9QyyyxinXHbgCZPkgW
/V3ofqWScFkV0ZVR2g9lQwE4GZJr0/aKBcIoN5kxMiX6Pb/sJ6Kn9FhbKzc+11n9hG4q3BS+8UX0
/maYiFbIomoNbsM/mBSyR0CMy36220y1/QSX14h0SPKESK40z813ndW1QTt1P3K7yba2SQ6RJbRL
i7YeQXpca19SPtf6+cLTpNz0BVlyoZXtPKkIi8jocsXN1sF/eOWItELzf0xkbp1jC+Nyr9LLuDDX
fpSRrqF1NJdmIND5aG87O7EvbPmIFrTAheW+lLOVbXGzgh/FH7IyM+cERrje1BGaF8SRVxgMXuwJ
0UmXPGrebtKQvdRI6lZY7YIpEvq2T0VN1qW27rx2q4eZ2GNnX0LqjFPtkk6EYZ/cE5LZsEz6+6Ff
q7nut3o0F6R94WhoXXE2Jwysvh/XByuXDqhSOsuueoHWf6Jfjoh+TMWuHr+FBGX+/TraUdNsLJu/
ulzMRgDbu8i/rzGE4Y3wdnxR8djlyCZd0n4C/uE6Tx1z3/ZpuJJjuWJZh7naInWhd7DVk1IPoFS6
1sZYNN1GBUkZQViGVGtH2A4aazPKV6xQ9Z0cp70ahH7U637VtFHOZWRiZy5OOJO4eHI9Vi4nGtg9
fYzMXP9sERdVKTYDaSVBt/yIWGhtlFUl+zns966l5URAxLSqME10eortDyHoKq306yLP973THMo8
/UzAWLJtqrOS8EfmbP4R5qa/jmb3IBO7QsNmkR0Sdzwc3z1V2pKmmGkpZ2tNW32q73S9NqjwCzJG
iSuql6VtKne9RX5rR7CEHin8XnO8Dn2A+0YKjFJG+SbPcJU0RnaKWowUA2lXuWHmO6cQ7Sos/ate
Kw9Fact9IYetW/bVodNJteiiXTsif/TWhE7SyfGjfN0WHuWOlKS9qbvv9OlrWQ7fMTV8MrScfFrS
FHXNvKgjeV21erbtNF2up1wvV5FvnP0i/Z4vc29Tcee9CZ+OrqHp0+o4YEWnApxWEr9SeEFK2U+c
3Xga7JaKZxF7a1M22soxmVWBnSQ7YrUuCAapV1OvXSnI3bg1cgIyzejKFIMPnykhVbAePv1cf6dl
nq9pcqogMqMLxjHGU0HqGx6faDWCo6eGIJu9r5EDXORb4wv2AAdAShLEhebCBjCnjbDTh5/j1+wI
3WDF35IXHJHuYA2PUxZD/8S1VHgVD02OLWqSY20xJPQW79PQD7waWnTbVzmlilgGYz4Va8Ptnyqi
mgLlJm6QAItsB9M+hON4GgVrZsuvJvrIWwp5Y6DlxRjo7XRq8OmQkZZrI29HD346HNnopK0+4z2R
BZmc3C53yoG05XABKsJWYt3itCqccKVd7510fsS78tlmnYhA6IEiLkqNaCL1s2n1XUVRp0yK+5ye
+To2RIwghvJx6vDGaRZpJHHHQrfs8Odbpb4jSQ4L9kwxbp7FzTjkXzLLU0ffH75mI4XQKcFg1032
PkS4QfGZZz8bYbyu+9ZflfTTt1amHuOZqUBi3jfGLNn8HPHu2GFzZdbIe+1Jas2D0OSwzosluE0U
fMeFk2y9n2TiWJ18YxlPy6yEDOxi9owKNFqOJMDepQnnVsMpcAy1ZHAVCku+VRPXSQoOBgBt5Q8+
1ITE33Sqrrb4y83NPH6LnH7Alcm6miAVvmGmOph5AjbW00557aqd8q79sAcn0PPnUQ3dD2wUGCgG
L3e+KSApuDWyw7SDXABph/RPMnkqheJB0aQjdmeTsqfaFRmygMmaXtzJu+1SawqcNuGBXwzh4r51
voyF1e6URiISNCWM05Rj2FIyFVdxc181hbmbXqo2ijcazt1MESuXLasdqMw3RGl+6X0k/qFdFTtt
fJyq4Zvez2TSgJYKyk58npzK2BFTQWxkmJx1vbi2k/Y48O2m4oe/waD6tnMwiGK6hSnr8TlHSM9n
OGnTNVQEosxwCK9+Drsoi6fAFoTy0FD/OQ03/mgdh6L8rnK9CqB7XLYqG9exX5BAiuU+lKyKGD3c
lNyDbThfGZ6mB5QtlngemBmgNGiN2w8kG1frppzTzejpl2llkLIRyaeebOXV5CDVmafroSNgBfjG
wTCrIWhSm1vpbYsqtvZK+VOgWd8miIpTYzNEjDJZyzICqttn9QXOp+pianN9axKmioW8vGC83WW2
d5ibeNzXQxgf+XpMTgnu4dYVuXvQBUQIy5E3lvjhjcZAsChr/7rWrrO4ZGI22o2VklOZeWO6jhDS
rBFYCBLoff0wG+lqRuEbEJBmXVVZ417IhRfP6vS7vdQSp5lk0/iT71X5ARLfj6QS3Z7oCXkBgX6x
tudXWdvs3dnRT04LoKJr+mST14wNAE7gTKpzNBbjORZ3Zqk+TU5ef8E+njGYm0/MPLhBgE8CGNQe
E62ZgrZ0TrUpfvhtetVtdTwlK1+a7uduHNPNrI3OmStN4VC35AjN3ZMjQNuIWfDJzGp37belf1km
ExIMQQKm1Y/VRrRNCAWmaq/xflBHzvk2FXpYHXJ38rcAqoiDczViwXXN2ZvKEFdm1m1sMt4QPuBR
6kWUXGp8kC8diSvEHnxxgjLeLWuxIXG6oGNTfgpd1Ew6uqyueBY9w5j0P2On5+1BjJU6OIIdl5bb
0aMpyjmY3WhksuQtTBXpGTnrKyLm9U+6Gd9atYRV0O9zrTH5rBJ0bM9tdWN7wwOOn3jvo5vCTqGp
A8jVg97a46EeRn/T8xVOqia6teuHuEJmoDvmYmScDpmdWaQE2NAwKvfLpMY58GMZ72BzrdwB6ZpX
cAPF6M7nCiPj3z+GefC24WiU2Ib5Pc9EJCwraiaxBpYzt/VhM09kEi3EE1ZVpEjlvuy2Sd0Torr8
8NQsdjpBozRLPQk5KdP0M97X7ajsf/0nM/uhAxhu3OhacjlEw6Mvizsw5M1h1ua7Gv/8Nk6nIxS6
/DhOBtkQybUoY+2eJZjJ0vdT2evFHlbGonsixKbMRH6Myro4/vuXeU0DUjkH1MjFegA7vRnZqJyN
uboMu+qi1i8avel3yURHu53nY+c13WMd52ng1+l0S1e13eBVg/gxpHdmbB9U2ceXnQ2CpfCL6zEd
id/zNfuYmZ/Hya0eDFhrDJgGd3rRVw8itNI9/NB8o6uLoTb9J7+oA5XN/nc9CZmY8SPc4YzTV3na
oEBr0+lSIxtka+VFdTXYItramR9d63q7EHsGcd1WXb7piVNfDXVu7Azfi46tlytAdcUpLHz95MtW
74Gz8I8/f0x8djdQh6+tpeoAB777FrEybYZUPhkpWeMQIOxjz3fsirmmDxK3l0cBWmhTjT/qJeZ3
RT/y0o38+kmYcxYYTmvd9B56/C4vh1NJZeoi9oppJ5OcdoSwInqulvWQI1jSiu44J7G4EgBd78S0
07GSX1iZXl2QWmQEMw52Uq9YKbmFfpS5gMAy+sk5UaFz287pOe3KY9Im8pb/0tzpse9s/ZwzBw8R
AD0P4aaSsEpeQnVnT+5ej2R+rXHHj6xSZzytYA2GUg7nZT91b3pqn8TFcAPqofycZs8/fzcaY/cK
ktE9Ag9xX3mCIzoZscvLLycczGA0fGaF2BX3pa+IzTLTeV+ZkcAS4uJ6nisgEKVy91Po3jayT++b
UTPOvOI3rKvyjSJ6UObJcz5aT7Ls+Vx1JrUQ0O+JT75BZ0zP5JC2MPJmHa0ysdyIdXGotOefI1m5
24hi3hHpPHuutN8AzV9IAsA2etGdp7Yz90iLskCEYl7rWb4PE9fZz649HAbYQL6o/XNjaEdlzzQp
l18NVh2tqRjAFtXb5DIy+KFTRAgsf0o2TZgnF8ARvRtmtC9mSu3UjHumVUMLhoo3UeXFY+kWLnph
I74M/buqkP4mVEl5Yih+ySeiwivFCh6Y1DZN1W3U0Y/pp+dYIqycoJab4eWkUMHVIYSazBo3dBye
M5voX7usnzwC3bbDVLVBrAHPUyJ6MNLoUyS1ZCsnXgBWWfYTKu5tY0ZxYHghWdxAdAaHLGzXTLTP
BKMe4zEzv5p9ySd4FNbBDqOzTVXyEJn5jRujGW0FusAsXgAa5p1b8LQyNxCd/Owk6iw0ZhN9OsVT
e6cRs5pl4TNfupcsYx3F/H8kB/nZT8yz26bV2YeKkTnces9IW4LA4rUt0+zYmPouq+LyoOnY6adQ
7Meeyhg+V/LOdB55V/qE9yZIr/vRCPBaE7kq8n1d4rYek0JcIJN3V63HbrBRDVDriGQcEbJs1oqX
pGTDr7FonPIEihBVhxwa7rpTfdD0aQL/UE4r0yctsC3iECacBF8Vemx6WDYUpULnp7GVBJJF76wT
Kkgca6c3IPAs4gEDpHkdFUO9uSgdGwSYdDaWJGOkp9oqKboFbd8Rv+0QBpNO4w/WWYgVjPQbqvuD
2SGDGVP2Yw7/YSyFvolt9sVzVXwmNuOuuAlTP7oINXROFDO7nerKYh+zzN8NbfQwpcI8Ry7cioSL
KZDM73QVzrvGvBAyW0+RI/duYtXbObXuymF0SUwgEiGUM15JulCBsubkUCcESMqvPcbeC8iIamXq
CGnt+ttY9BodXJBZ5bRQCfPPXeg5sPR5Kwj83TSivASvVWGoNL3AGsYTFWQv0Es58Tcr8kgTeaGX
xS6yb2RhKfqudrJhB0ks1ziXpNUlN5bfAmALp4MqUAVVEYKOOmJb1Gz7QdYBkUAnXY7DyZidMcht
tu6OwZzY3aGNJrNcmjML7vw2BfSwi4g8DFQ6mAE8xhdZQkIBEPQjXy6ZuO+1JdNmbcOTUHkWAHn4
0tbJiyAkWpfJfQT1A+FxahJ2uSBRCmB+de1tsuzWNcJhRYjYnUcpfS9rea1MiBSVSwl3rPKtVycP
LEKes0plK5IHdnm7SePosoiX9OJvUVUfW0ueCoNoE6GjKs5mdszEn07AbSyTbF4dtYlDXwZxUn5P
RCqtMNcpAk0bD3oVHnS0J5gvdl0X/9DnUSdDYvyM6Z80XDq7bD+VvgX+3rARUcfcUQQupm7gplO8
9Sp0LkXaXcqFtqDJW9+IQj6KFuHpS153pz/qbsMMZl5PQO8CR/TmGuXgFejGPDATcnyI27gUKOAF
6+bSvCCUsGZC0o+E1q67WDzj/gd9lHefY/IxI5USmeItYcIaLEitPLJhRMYbGWZA9embllaflotk
J07++Dme5EmW08qYR1IdwJzt8cY84QiZADE0J4rVFZN2Qq5ZASFvNjPFti02V652StpcbYYGIqUj
gI87xDwQe2n0WReEmsMATyiKyZ7Z6kL3xodmnL+H/fxJtlW+7pFIOKP/Qu+WAEzDi6g3hP2qFbyk
LqObUN+vTKzRujWFPGiI03dDbRxNvA7rbAmAjee4PrvicrSxQOytkvOYpE/62HhyQsoOjV7cdpeZ
6FPQ8/7a9DBJLGOhtmAkpg51t4E5eC6LddOVhzgz9xZczaSErVF1n6I2/+oh+VipTkBgKbJ0LWT+
tUoi7y62wJ145kNYTp9aF2Nd1o+BqjW06oXLLW6RqqMgo8yZ7iujrLfgE+/FyMwiqTOutNi9cfT6
u9L80yh1pP7ZAyTcPb0/HbF1zRYnt24dJLeHsvDG89A9Dn7Vn/wToynEl1Ru9Ck/oarWzmAUgFya
JLXkI/0Lx6zrQ2F4/Xrq0vFB6cTLxhrDOMFHpLk0OtkalgevnHLWV/O24iO4Tpd1SWmP3imMcO1z
BjGoMC279CdqpV51Msfmsid2bUPvXBAJKo4iLb1N7JgPqds8OQS+77SmxDbBklY75uHAHrXDMciz
L9qNEfrJMWMBX8dmffDyeBH212db5kHkzpeR7Kg5Dvaz35cpfDPN2ozTtz4ctSvpEAqbePqVtFvS
R4GR3bKsri9df7xKl1/xVm4rjSTTxnP6TYW/mnhdEpKjOJOXP39IQh2OU6gxqlXHF6HN0j2Gu2dn
6L3buiueSpdtr1lX7Y6bm17UBIuvQ1EQnV4jx0v6Wm5dxap1jGTyif72sK0ard02WRtUUm2TlhzL
pFlT7DhZCMw5wfxLCSRnrdcaNEZjfHH85mnS+vZClnrOABuTTb0kkSXukB10twB8WjZXbb3RcLZs
YKSZtynIBYxLxKeaCflHyz85OJ1YKPT5DrbVnn73JW1CcF7L5j6pcsFucV6baUrpARfIPk6LberB
/GLNSMkQ0VEek5yDoeLBrrMfzlBrRM/P4C6l9b1Os/tGEUZfp6yhxwH050RuOjM/3/DsMZZNxfKj
vFJFfo/g/l7WFJASauQphSpgKOUjGaHroakGap/hphwB1cUlIsaRe+umoGgd7ACj8RjFdb82q3hP
nFO0MQdUsU3nBfYSPmzPOpYdy9RWrmKH4fVxyufEj1cJ8KRRh/Gv+YQ8o6CDgkORwK19Y4v19pQ2
Ia9pL47pkN0j4z61CoyBaBKHN3k6W2omC105J6+IbgntOXbJPG2Ikt3aaZpStU32rgECB/+rsStV
eDUpyIYg3VoDEqlQl225EBZqliM00tluseM3yORGURhESTXuJhYwAEz1fU8/Saho2juaOEw9Sx3J
i0pXCWwJGMNqLqdzhkIVFyVhvcjVN645EuIjID1PNrHnDZqJFTyHU8XHiDQjyKI9izTmjGnyQfDV
hrMlxzuhCSI0cHmkHFlxDrzPqSloJU56IYt6P+TWyUzMelPQ5DHylZMqZ92mwzMlC4tlXUyZyqpP
VnaDns0/+jP70rbrLnt4hiz46/kQmstQwUTCZqi0IBCRbRvZD6KPTqVGJWDI4UDYZfk0w+fzcv8q
JFtYsWpYHqmE6VxkQIQKHFHjNk9pW2IlJU1cEhG1FIneb+qJNyoWDOc6Iha8tIvE/zVMuQKCEpFF
QaSTXo4bQ7rPzNTo3cf8XC+v14S7N6jvpdHxrbfLfB3Tk4aaowWp3h+NQiPWCPv6Kk5nSOpGRxE0
VjcppeMBVTDQPLvZOCWOqx6CJeuRU1QNj8tfNtoeD0X1N4AG664jT9BGXEADaozadFuMIBSTrDuY
hfujpAge+IMNBjQu1mI6thQs4UaG4DS1CPMZxfVo8OHxao7xd9fzHwnA/tsQo+Vv+VZWUxMzz/4/
k1FEwBrqvXcVYG33o3kuu+5H8Sqp6O8/+7cKzETrRSQgA+Nv0ZaFMPNfKjDx1xKMo5NnySg3/V9E
YM5fFp1a1Pq+haGKlNX/EoE51l8ko/kGMo6fulrMmv9ABPZm3IJ4AXFOtVQscI7X6qtRU43uT1S/
UwOmnQdCLHQPXfe5MfSP2tBvFLHLoWi2k9VkuvTAX0kj6Uz1DoisfDPO7dlUHTDDwb/BfIXfkkMW
V7XVnIwq6L9puOGW85im/l6j4efj/jKU/Ja4FRWB9vmXp/YHRdhbRdCrE1uECb9IsyrNhBxGIWDD
t2qf0C3TVH4jxpUXrZeMN4LolQlkDjrt+wd+owRYjms5i0ECTRieu9+Pq7zKNWFA5iDErKtGuQcU
zJ/zzl9n6Uuayof3j/bHJ/3L0V7Jg4dJTlaacLRuNne2Pt/pMy1MbAimVX36p4dCVu7rFq4c4bts
sn6/sCjJHJjnbr5xRX0tpEPjqfjUSIMUmPIjwa35WtpgoKPyHJuSHGbsN8L5ZRyNk8e+NO1ZTipJ
LSy7SJ3mSFf/SrAlb9R0R6nqJwmkCrOLGfv4+5f7dmD7JmZwRIzsvX3k+79fLhQ4d6xtmlZ+2T3p
wsOKpG+Tuf7SuvN2lPNVqn1IvHqj3eSyTW6yRboqgp7XIqJca8emy7Bkjr7G7se9KUzxQNf/frnN
7ah9GS26k+MTpfIXWxQfKKr/8Mosh0dVgqTEF4S9/n7JWa7PiQJis1Gmv81hYyyHHuzq2sbDpBXh
Jon9L2wkb3t+7/27/fatgR/EkzYR9QuL7ezvh3adRMS1bVDWJWm4Z5rKmkQDwd6cltGl+/3394/3
RivEnbbwxjBx8f69eUu9UM10tIBpwptFMPO17Fjkp8YekCHtOP1Cryvsle4HC4q3b+vvR311g3NV
C2qUHNVzim9e7Jz80YS27q1tTX6A/PrTBdqo9QUKYBc98Ksb2qbt0E8ASNlLraJm3MYhqgPUfxll
f1kbu97tb5peXL1/W/90gby16KJRYi7uyN8fo/TCuEoTHiP9RpiY9TaC1pNYlP7H4YN7+af3k8sT
SJGQWr+RvkcEENU9xZ6N6PONA5XaFTHEq+KUl3LrGWMwFskH9/TPh4R0JdB6wkl4NSWkEXwteGc5
/cRo56ftl7JoT5Cu1tSJ9lILd/aCMX3/jr55MXgh0dMK4o5wf+jeq89JGGOh8Yzex/dmBZpjbZRN
Lvq4cdgDG9X4gYztzfN7dbRXAxR+VF9EJcqN1imPzsx+JBr2zjRsujD/4MLe3MzlUJ4LbYj+DMLt
V2q9ybcSQ4W5vwYG59kPA6Tu3GeDkOmB3Ed4v/6D++jj1CU4Y3nhXz27KOqaOssKhD6JdWe48ToX
5rNTPhZLR0/MH9gzl8XFb9I8Ls7RPQHlBAGs/XomNROfXe5QLrIi77iI25b79/FFvfV/LMdB+A7d
hnoMs9nv75sjJ7t2J47DvmpvmRLH+UbCPmDPlU7iCkPoLtbmrYaVng5UEDvTBy/8m2nm1Qm8Gp5O
26VJr3FbIYzTZLlXRXhl6exDTMDhxUunR5dKfBhP9kb5+Oqor4Zp2eghjlyOWtA5yIDfEu96J1Fd
L9PN5WTDD6EVS2Hnn48hwEagwQgqfOsyIHFJNrPW+Gtq3zemDE8WJAwb56kN4GG1vJXvH+9Po8hd
VtY8WYuNxrJc+GUJayqvhsUx8jYaxb71wW3zPLXO2f/PDvPqU+GVYdQCLPLXlUtqrjWCZE6CiWiC
9w/zllfHU3M9ODUQPVkf/1Qx/3I5mSa6SLgt3yHypVVU7VO9vrBKe98YghgO1Atavkk6E6Gov/Fa
EYDqCeAyHxLERKu2zvdioAFhETSjWZDdB3IQjK3XJy9xFV1r6VkX85XTqQuSE2iVkiXdlnczE1jE
yKhcf2vGQHyK4mjBT2Mr9sEH6e3y6ef1UblFj4/J57VLLEnqXLZexfVF2t6KTzRHwT7LzQnF934w
h32uth9PNX+aR1mf2nwBbeac18pjhB1jnpYMSuTNCGrJveDO+W69M414hQHllGTxf/IesEhF4W+C
GPspTP7lQRaDPxKzwYCJGj/I6MuuPGpoS0qZqdy1A8bi/ZHzp6+St+wv0Y9ju3r93Z086ceTznuQ
o6QWi2aOToHjP8rc/yDt7083k+gwQa4gFUhEyr+/cX2e1ZXXOCR6dPEmbKyd7VSHusl2y8hDVrOl
KP/BtuqjQy4z7C83E6dCq2KN/UVOLxIR2IWVA0RDJ2vQPrfxOHsffJv+eDf/fY2vZfLKNAbXU1wj
kQrXQ4xsjQlao/358ffprUSdV8LDjsFLgXkVSujvF5ckVNWK0mXzBH2vTdV13I27lGbLz4FqGFcF
UhJyVajnJVWgN/FuSY1MZUSUGFrm9EEW1SHJjO0yVQwe6pBR/w++YL+e4qtH3ua5Y2sL/LklOKDv
XFixFnIQ2qriPGX9pS+HzfIo3h/Sf37q/74xr566kQPu4DF4a/Y5l9EwrQRz0hIWsuwq1UAJn8H2
/iH/9KlmN+3wP3bW/Pj9WTSqjAlo8DkkU6Ac9ePktxfLtBtn06megTEO5RVN0A9eKZN3h7/59WrI
J5eP/G6MchS+fj8ymFIFrQKVeoKAbWVS1+/jr4IEhmQ6tXHxaKsB9JZ2W+DqRgVqZ3QAvZfJjIIu
d+6cYTjkJG+sE/5f4kVoCayKpXaXGfr30b6OR303iw6qtt5dOouiaOz9ZhVa1EVj9c0YcP8YvQCe
5JufsNFeLYDaeCofdJRoW+bqczWHG7NHIRiDQo71gl5veAPS+0ySd7+qeucYShiqXftU992nlDy1
LnG3nFFXE5HHQgt0cRdRUU9uZqu/d4gmi0xMClYhjTXhCS+skAIoptFKdOPXWjOvK0GKRlfBkevJ
GyGML2kDHVbPStg6Mgujs1aF7X4P2+ia/CXIxV0YOIX3ycFTTdPtZtCgItvkza60WxQv1yk7L+T3
4knv1edSG2lyFBKFoFsdKqHdlJr9krW+hL053kWDt+6naEcz7k5q+vcmjL9YtrEdFOqH2gEPTVTR
gnAcA79CHWOX7TczvVvYwfPYry1qAMtviRHo7VjSXR38DDr+htSojmFr7VFnNQE1BlgtFuEm8fBS
pQN5akZEo3tqfph2/D2PxD6JmAzCsLq3c2WtmvQ7mTItySd0CjW7vkJfi6FFfWdndPJI3Y7tkwEp
yy1IKPVTdZN3w/PkQl/JdkWIoF2G6VOoAMkVSfNitNXLXNnYH5N9rWGMHARkEPxhzyrh7NL+ulDF
d5Ab+gopzLk0Mgt9APII1Go0l8i5XuUYD7DyfqenvNJJT6glTQyyShOiYAGnJbsIMFuijrNvXndV
8hDn2efM8qNALS3FCqFAZKegvwYknLqlo3D/UnXNd59BT/6EvdJnEKqVHPZoZnaJ296NSf+4kGcH
uzvGhfUcO9mZrKjnslcHoSiuQvf1xunJbgiqa56TqLrLHeKo+uJJq5pbFfQoj4OfY1b1RwAZSCgY
bx1mQASy6X2Wt1utVy/5sh9Bo78LHX+FjAt+yTh/i1D80VVtF4ZVQKYuMbCViAOlqfPClat8gy5S
eCayZe3L5uT46VZ09sVywvWEqM515b3R+E95NvNF0S4HynUrYgtu3AI+GnvJVa1nTwbEiJinncP3
IcvFx5hHCNVke0g+4mg9eDrS2Or/cHZey21r27b9IlRhIuOVBJgpUVn2C8pBRs4ZX38b4H2OZVlH
qn1X1WKZoCQQaYYxe2+d9hBlu5u2Ygfc7Tod9JsuSlkCzPyfVqo+kX92FxSdzGK7vlbM+MlK+7Oe
VvetF/8ayUbRfP+LyNODXhT4ktadif5T0RDA28+l3D7UrQEXeYjP5cuk+b+Y9H6tOm+vYRDKxgax
rueUCar0CBuAR5Kj12g7ZnnHyWrOcmyy0szuchQsDbe+SW6SbpELND7lANEJQUvKF1tEX5F/Pc5/
qjFwZgV1/WBK8d7n4KMg2Sa6sjXJ7F7VeiA5mgkpKKmSfcoCJDk6+l3X8+j3pBwXwVOr+7O6Blqg
onN7jfHz1G8TFXE1ga/NqvD1X5n5s5UTUvTIxyKq5XZ+sOGZhCsEvReUPj+SPpkTBkvURH3z3P+y
esNcJTAlUBAh7564FeoJdABADUThyqYLlE0p99rKqwvh9OhGmIyMa6bXwCaC6c5inS+NkFtF+Dq5
gYoffiS+ldD+0DwguwrllxI0omdd0cPyk2SwTkD7fDv/zirtKqi6L/2AXlEpnvUBQ3ItxK/RJ2mF
7MPVfFPF8x0iNyedgQEtE+4FXb6dkvi2hAi5NoZx/yuEmNOZ+Rz9YpU0WwHZYclNnr2EqvLYqxB6
erIBVviatoVmnP3a+OmlzzqLAMSLNOT/qE9hLcGO405SGHWZkaetsG4yEarOsWQxImFxcZAORtV8
MfVEgzmoZWvQxzWuwuqIZhJX27rUR1xdIzTD1LoqJG9P+goWVJzQROCgYwIUCQKx4WG392Wf/Sj7
Nl/pAGLh4aB+mzs9iUZC9VCkSjWERNaWtv2Qv2iYpFTDe7J5KNu66BxZTN+EJm3awkDYMPchevMl
KRgVZ9HLaOt3gfDJtKmvCUQBea5oz0qOmydEcLmSJNaQUcq5hHy0pbJJlGiLF2e2pyISlcyQzD4c
OGb9VMrjWovNA9jFcTWQJbOSdYlV+VziCTQgQ17q2ExA8FMrBQzWr+yEFJssGMaVfqHCiD2DD+uz
aUa7BtM1eM8yd5RQG3iApzslYfPySJj6vurkr2oFLgn98zQUD3BCqL/6B0Slz1RzvhuQS2t9hBis
OBWtv7CcrFGvCSgztWlbKLQx9KsVAQYa8nOeeEHmEovi/lOua3dGFpUrWZQPBbxqhpjej67AGpJX
zzOsQ62iG6/Q1lYlnyDalCsMhDWR4ohTu5JFcREG46b00RVYBc9NjLcDCbuAKGD9xAs3OcQaUmlE
L6jEIBSD5OuQGTIRmeg3Ji2h55eYS1d0xnmjPwx6e48oFyZe0ruE7WKATDdtJaW7XjaaDaz+K1Lr
p7Xmq/K2JUlVqrRgY4csv49QbzuziMmVw63d28G0kUM6x1wtrM3YWiRZ9qbilPUjSFll3WMi2FfR
qcnowRqhe8eyMc7CI1+LOvG3cTS2RRGY7oydVVF6kO6IyCcwd8BpoRkamU5K5HROK5OxoSXv+7xD
N6c0Yt0GIYoDJTn1Kra+KmpxZwgnDwTgyZ4yc9YRCqJdhRHRYPHIerg5YrLsWwxIBlcCv096krPK
wc7MXd5M/EVces38bETK8DMNQRlCpmxWhqgCJ1NOZS21N4UUo3Qoso0VxjdR0htuzWlWjFmeFE7X
KWML06R34Oz+UjHLOFU0CrcLq5+NMkuvuHdxQptrueE8hjU5Ulg5Vxkekk0Z5z/IucU0H6Ee1aQZ
7zldh/jNtvgze1i+2FGkBOmiJIjtUTMH7oaCfWhCqYxhyGWF0Y2NfFqZyfgsj+Fx0rEvdBlWsWSy
8HPM4KcQxw5xE9mcuKivFnNwoFchGimACKVfZIyWYm1tTP4mr0m67ODJukiwV7JxtAdD3WjRHN2V
1ykR3nTMGYISNB8Vub5YmysC5dqeCOfETh+QZzKP444omQmsy7SuGd6zApDhb8WJ5G8g/KR0xzPO
FgVe0X+zZTR9k9zF7lihtQPNGbvW13zEJ9PIiXJVU0XZZ3J+ldsqSgVpLBxtUCPaImTrnHkp9JyE
zDg37HWw7xCAXNWYdqUcESYm9C8GuryVLbXHOgg23nAalML/YgWImK1KW4dlEK1bEhQd5uSrUYbc
meja1zSMyF5ta5/L2Dqa/tzkpDimQxsxlEe6mERtsMvRHyk2Gc9pW91hM9pWkZUfcPY+VQQQu0ZC
3Hh6UzVoxKWYgbqWxA/CR0oMcrtZY/kQa4EVVIvRpgqb1jUlwGX5VpLXys5YGvQ37bPha8gtZnEN
RWRklr3bz4oVD64rw49mm2rV86ZIE+47NEWb3rwffE93KIJZa3wH/hoIMw1r6F2TztK7qsS9743q
Pg+TC7F8we80L6gImkP27JTxRec9knuww3VTrsfMfMS2dGJY5M9sLajSQzs6Pu0MUar2XW8ypsJG
w/WvGUD49kWJtC+tZx1kTyeQk2+14hlQSK7yH8LR39OS9E4vl7GrxcGzqDk1NgvwbtSaBzCuzA6I
V2gMFMSWN/5kcK45ueHn6zLUCncwCjLqcozuxTitpbAMDxaZqHmoo+9T1Wotj7KFQzEH+Bk+BHVO
IlyHCbVCMVzLXzUtevZK6SaxJGWLKv6xaadHA5XZSis7dZNp59AiGJcpW17ho7Uy8TNKgFUbJbk1
o59am2mmILdMrVaBxEyxULEXSr5HfKOO0jsJtk2NPpx0WeCbQUcBbp2a5mODUmmtF7D6iLeJmG1r
p3JMrtQRJ2dgtHhqk19+3VxpHh3XJDNWSrs+c+WGZz+oBNaUfq8gdlvD7RduWVVHbCohoqjpoU7F
kaWbO2PC/WEG3pqFxxAnIXp5qSSaWzIxhEnpl74oCNApiIbNCxuetWRdaSlwjIraLnHWzP+yZltK
L3qi57sxDH+k0cCMUZPQLEBzWhldM65tYv5WWNcYN1jAamPJljdm2ZMONTXKxpgmoLxylzqyTfZv
bIvQjQYQ0Sg1YzcEjrNm+ZmI7IarZUQ/VR4PIo1QGZqlg13A0SjDbeGZoQzPLEKKacK2UwcNnMBj
ks2KHcMWBdewaSIiy3HH1/6O89esRaSdETvT7kz2k1cYLFPXKiRxkt8c2QROlhpkA8pJpq3jxNbd
oEwkl0Xwhy6zH3S+x5wYuLFHycUAX7pGpMqOntWPJFZh9tdR6Je9UTq6nbg5xnY37YJhjZ1W6rVh
ywoAlmsfZgGjM2r3UHJ1vGxZ/7NqJG8zlLG6nkrKAUnWjC6ZMm6VeclGy/1brWu+eZlHWl8Hp3xA
xQ0X/as0oTDEJv4zFP6maGV2rGUdYkf6SnWKNzV4O8kuI6furWHdJXXmYiHzViaygFFjfNmVkAkC
o4y2ove/UeoBR60Q+wte8VzgOdlaeffFsgNpY7T2vSbX+U4PpnMM/HtP5DQqfDM6oGld9ZOqnFAa
r/Ez2bugNb5hQ90m2J7F1CJn1dqfXG4EeVVMjmWPocOcIkEFHSEiRRF1baH92lGv/ZVIJl10Nlkb
ub6uo4p8yDTH2Uu8pV1zuCUi4tmkR2uTJQWwgXKyVo2c83TNlpaisogpBTYjxDzNN+lu0gBxTU22
8VCCCd8HGVxjVGkyFvJMdoJhK5sVHoLYWI9a/IJjr9iEIfOBLJt2OYM8zjAU6hB5s2NmqJXHSd0T
ovaIqX8aw1u56hpomha09srnxsJVugYcFNf9gZB48lHDwHzRGfEwn1Jw60eHLBXnielCokGvsL1u
OxnV97pWDrk/CkfkCZcQrLqkhuFqqoZ0A4ee4VVHupmW2TsN7TA9obZWIFKu2674ZurVC0mATAA7
lMRWIH3Puw2w/ReKKwc/MA5e0zTwUCusgVbxtcEMDcZ71JlCFwociLh06bXBXSQSsUTpc9DI8/DM
6LZajMslHJSHqUyLVdAnD1UIGANu122kxd+Fpz5mfdieGpwwq2H42fTBc2dBb5fG6Rj3LHePXQ3c
uGbEjs479c8tge1OPgcVg1cq3SaStDXhbWsf4/VKVSf0ix7VDnMwHslXTRUvWtUZhZG8GveFGqeY
+WUAA8V0aT35pjel+9zOj6Ig/NeQxpDGJLltiJ9s47LHNu1dTE85jAlZOAb67VztsjUsjJBaaYJw
tVWeUi++WAWugajFL7ZcdbmWDp5uehszIXlRwY5Rm9Jd1YTWVlDDQWu9aTIEyzEBagDKTMps61bp
dEAT6K9FA/7CLx9tSAv0Y65pVED6C6/bZCWTL1N68gdh0AabTt/0V1rQ7UU8OlOI+TcoRixZ5ROA
+flC2i/t945CKUAPKPRqTTGj1PKXarbvI99CF52q4S6uN0I2CS8jkLftjMCVKpqlJlDXxfiigRqi
vmFpjNitKx3VG8t0nb/ubcIbA23T6f6v2sS70RYsqUU2Q0v+H2aJFr90s7wg//2lNpk4NHGu/96k
SowLu0pcLZsUoi4vARLYP78TpkVwmpr0PvaqA1Ev3qWYuHkx0ZFtaxAf11NHsbUhONH2+b9f4joP
UPXzsmz783b517KNCWC+TjWp+L9/988Pt2hYDgUBlb6pxee2vi54us/LSxur0lnJVSo7JJoniLfG
civJFXTOPz8EhSXbyF2hrn7/5O/PvcJPz5V2LjsdQj4rMMy5kI1vf//M8tvEq0nnqCFCG/ock5K/
d7u8RVqTne2e6NVaxEfCi4Dq21mx/fOzKA+0TdnzfODYLY92AaWrMjrrSy1VL3LmRTfUeayrLIP6
v2yvRildsw6fnTM4KlgDtFuPbvNLK3MXNqwd7Ed1kJ+gkayW7UZRV1u68RB3B4kECfNSnC+tuO4A
MmlmUR99PVMYgxeGchWJG5LTTlbtk0kkBdbew9Nxtbz4kYJrSXTtlmwMeTV4JrdXGIVu08XD14w5
YiCn+Q9Sup4LYc9tg2Sj92m8i4i4L9SGwI2eFoEBsk/WcBkyN8BQkdsFwpw2XIOh6HYVOowVF/5C
WLN8E+SpfBN2qrWXDM4cWJfxlBhkWaiefE7nlwy13jkF7bP2ddmHnTB/gI+RE964targpQ3h7NVB
V21xwMYyNYNJPuk1FCDgPgpZ95c2VI1bU6TBDuUzbls/wurelHu9Zk5hB77natVYYDcJWtgfyrTR
rMhAaS/szTBhrVU6qTvDnVnbYmhA4ggC5BomX0BhXB35s9iXtpTvhDrpI8QnaSS9kDJjFgYPrXZX
qpb3rRi1PdyZI5gD71Rjnr8oIS7EwvaOywt+h7OOE2zbjkF6hPidHonH7lZqRXB6WvqXWs2kBgcq
9SXoA7eGkfT3xGmTeRTqEA9zWopa17uHRKbz30y9amz0MCJRJDF9rOnTHDJS1au0bm76EKd4J+Mv
wMtyHCfa3Tw0v4dFxHyMRZHtPOje15F6F9aNSVGLDOeZSg74za9ObRxXbpFYMtEFvP39ok7/+dcE
ltVRSqgmzNvt82B29rnQtpUpl+ffW6ZWMNpePgyMkWpWQqKzpsCHTFj8ZKBl3VVF28CIMOxDkArz
zo6MiYEN0QWelZt3JKDLF0gM7vLh8gtJMyB2TbPTsklVS3kzhhFrnPNf6+kmaDGi3x/+/ot0gGUa
Tefl3VDVKl46gE/L2wg94LkbrfvlHbfIL5Z8xNEYg59UqFUgJ4Z56+Wz9F3JXpZ3o5Vat1JJvywl
Vo0El5/Q5SS5IgrgtHy4bEqliUKFZlfb5W2U2RhscYEQbEd31ldB6VapN7nLp6XUmrfa+KxGJY4q
Yy7rz62s9PdLJgBAOLlJEciSgE6iJ4EnMaQhxtG6IGSjbYdLTxd9sWUKvdFwYdTQX5bNgc0qhBT4
9nbZtnyql3ayE6xzrApJJ3F62VgMp6SXlevlzfKSW2WyBqwZbg2SMfECEnM/2U1xQyZg7KaMY0EQ
8nbZJoQ+uq1pjk4+Gpj5yPEJmZoDK4H3wPuoCifINiW0xv/9HTzc8bav7Qa76PwzWloq20BJGXwU
T4Ad8rNUJ/nZK7r//GvZVhESvrNi8fBm+/KzWEg2Fistj2b3zZPa5meBY3xFIGxziKburi+n/FJW
ZrQfIowu7fx22WbmOZ2iQbKEqMSBtOac+FQ2UUj1d0rE4sHy9s8vDFFzwjfpHZdfX7aXYe1vBx9H
BUu+ob1aPsGjtjErC3X4/OcSi8IJ5v7Y7ZpePiwvMtyHA/Fer98uHwBAm0Bb/V8f2ywoBqkybJYf
rpYfXv7M8ht//j5P0bepa7JjWuLAS7CKh3asQFsSQ+R0kaczBKnFZXlB4F/v62ZO3cNPU7sGNq+u
SS6TAIzQlKV28OVhPGgmk9CM0eANfpJ1rwzqdSAoEOUxQQpVRV2MJUcF8pnPGmUcUVAEsrr2JaN9
UO2SVcahAReKzGw7YABmCqHI8EcYsWlxlZyXl8EX//nX8lbUQ3fMGY5AsAmPeJj+81J1nNbV8n5I
jOBoFqLch0P+lQWDjBFOmt+n6qDfwYtZ3pjeyBYNemcb6u2pfy6HadhNda7eysWoXoMAcMfOUm6X
F6utOAFqNrisZQwsBlN8JXPQvA7L7r616Wsaol2IJkjDu6SxsfNr1vXyru3qdNv3Ke48fQzvrPkF
OoNTQaS5LD9B/LK3IaS8cJYP9fE5YokZGz9DDZlizTYbC/g5Q3aOOnNTNPGEOxS8TJK0rhUX1tGn
xDHzcQy3KKMHWWfCDnzFOCadIlyPYTURt5SFWUA3ncpbtCfCuiRQD0y/K3c14CYGmBtDnnOymGUc
yFhK9uQXVSvZ0zo3JMR3bUqVfp4y3zgPgx8eYqFch74GB4WBwhSy5gDCGvROrDqdkuE30oroXEf0
aZJljDshQkpVPXW3tCLgIe9ZwWxtZhuTUkzo7I14qxPdN9GebeiYgQkD7LvobR5d1IkUp9Su65WM
JnjFwDv8IlIiMgsz8I9TndpPdXsZJPz8Ih3GUz5p482QGrtANUHbhJlxGeQEc5221hnGDFRUDvyW
OOjc+7sk18hQb5Vmu5zvoFRaGivmcnm9HmwWNXigfTcwmwQThBvEoTTDRa48JkV7eh79sLygzH2K
UrVYXJynQeW7lJZ0ZeZZDMsrli4QxCAGlbT+topYgHGB6daRbgGOya111fQgBavqhJREXvsGy3Wp
ecg5Lb9aw3rU42wHKaunRK3gS8wa80A8h3lQ2wlfoZkyl7BkCwAHDNaGde1tHAS9y8LQ97SRvWsj
kl66tC33YtLVYxuaEnVYrL6NSmlvfuDLURUX09Ap1eS+wBLLthmCSloYZeKIJei1iOEVDQ2LP7rZ
5VCBtYwYhbRBX842JcJwLCm6uWawcogS/TBF+begMWoW7Pq+uqbAGrpJjpEeSGp1vbwsHwzl0GFb
xYWs1Mckiuvj2OG6DW3omt5424Tq3vT94Dh5oXQy1Fo6KUOib/XKesFZ327bBC45UGJAehQj9B5W
ZLwz1Ub8hjmZofzYK0l4SsM8fmgEAWNZdp/Pb/ow3mtabl4aTQbbl0TfgPob56Q2eYRM1iSmVIqO
y4cTTOB1MA7qbvnNRkSkwynohpa/Coay2DYGM7TlU9ai232lQqNe3sZV6B3NmKn08pfbUdau0HX8
/g6J1Fs3MYyWuUBm9va90tn2/ST9lEe7uVu2RF53MyQWyLv5I1aFpxVdcHZkYTunBWKhZQAzFTn6
KPxT7JfdJs3EC6V5QqEV0Uz75Z/q/GlTz0l8coX8yS9+ZX5dbksr/RJh4Hcoa+4i1uVdfyuB19+A
uqcx9rjUtl1Lm4GwuqipnxFTXXVyC74ihcgiowcugeyBsQmTNbf/HpVqtJI1JnuTYJPwEjehhsPq
lmJjMCchtdCrQ82Ibz3QkDsBLvQGpE25TcKm3WqUBZ0xmH7qekyYU4hNXfAoIgO7qiMQYYVSFq4u
9Q9K2X3vs6Zz8TusIy+IVr6Z3JT+ELjgLWEhdPhvuYo7q7dZIFNiKpoFVcmq6K90L7/R7QH5To6Q
U6rORImCXsmopbdRzlw+k10hZz9jVCTrIXtIaoskT08lHQ817VHW9KbcqGMrH3XMHxKyZ7aGimAZ
xqI1oRxW7JZtrz4es/mpW7bCKDpB9RH7P15vOW67YwG0kSMBl/bnA0VhwQWjw09GEetMZdkJDPSK
6Zq1YsWdCazG4KIwQ1o2FS+cwpxZEFxG3ZKKmyiOnsQ8UDRS5IRpf6wrxtlIfjWCF01ULpH30GPK
pcoWb9vUCviV+uuYRCyLlqhrmmw6azO1KlQrlpNjynHtkLxiWLHi1Yw073qEmL92F5DV723LP5eX
Ws5HCtDDw/Ju+ZupIcnobKAaUF37NsrNw1LsyLDXw1mNGREFojykZqOv1DJjEucrNXXH7/LYPssN
g2a1bNV1sIkwQa652b8wpXkM8U7j5B2edfJIHWzzN32HRspsWO6TM+h/odqBb8+ggUVIl/Tx1opr
d5DjjvGNPLDI7AXrIbTFKhv8K9UcvzEPn2XBFGeGILLXTA8z16stKHqTBQf8SHkZ2nVUP+te9VLG
O9wa2rbxO4ReUZ+Qdc8iW6cYW0vpzxW5nsBMoYSaXDWoXRQ7tasWiNCmBlHiIHqB+wXxyiQJMt8p
5C6sulgB3PTTsyQeLZFT0s/Ll2AqwBZoOwa0t6ynCWAIQblpyLlkjasYzEMprNBpE1h96I2oQ7bk
kk8UD1Nfrbbh7BD0bHOVycYvFszdRL3hFtMPjchxqhel00bUmIiNkw6tIRFGkaYe2EzPXKWihVFb
VmeRePoh1fYxNXSXo/Du8oI2Sel4zGK7vWo1gLrlCGAVOZQCYoIXxNT1oVCkXc0a7dmT/I71VZ2i
KrKMU+1lX9Bb1FurTbsTScLdyYynZ90cRkdKfGL/anU8iMig644zYJsytG8hg0lIhmQjV+mPidkm
iw6gJkXQGzsD2hc6bnrANMuAa5CePR6wKOMVp1HVwSncxcZBhx7eNjuR9ON16SnWNqosastCIfTO
L1TXT7TwVvRUo3GgF099HgOnkZ+yOBy/NRMMRksyk+vekgIi/1iYMhg9ojosL6ER2/el1fX7zNQk
3O1ugsPiKBFpdRuGxkHKqUTmlKBZV4IRoOsqzdX0o1J8miyp+5LmKs1ZqD6Al0e/M3nmE+WIIq94
dgMFJNDQn/EO/4Bxd7HilsXlFnwNC9qKnDxRObv06Hnw56+yiiJw703PhVZdZ6MP+sWUH0w/e0yk
r6gttolU/1KHkXZN72+kSb7njhqhatTPtd44jeYDmu1dUy0pN6oQDOz23s8lp8y+QHdjhJfKKdIA
60c1Rut0pqzyrN80BmKo0bhB6Uz06NSyKDUJe611ReZKzZc08khz1F4Ce/xaKcwd6pQv1zIwsLv8
KcwqN5GC605jlvmxPnXWAr9RiZJUS3gRo1yZtJU3KlGdghGAHkwdsxB6Su6LKHJrRP+Ljl2tP1Hr
v783UjqwVmm6Kb/ZWz+BRQRLbzuNGm8VCMYWSow2MPE9JqsO9OjHB/eOlYOD+7O7N/ajXAGlPAkO
bjLSm9qfTjEiXOAqtx/vZnaQv3MSySDRVfIhsFn8LbUlX7Wquyi2HdbN7mDUIQRV1VMLBLWLkM3Y
ljufziHW7qrZT1IpTPekc6Xn3z7+Iu+IjXVBJdDC0SlQ7s8i9Feq9lGtPdOqQhuRuXbX2PqXFNH3
2HpbVlv2s9gYsSZ94Prjvb4jbdfFnNRHigpBYnPIyuu9MsKCQ9jjwCDY6zSwtyKZboGIuHms//cC
7te7WpTvrw5QBGOglwTgQUGJ9lLJ+p1ECit+iG48e/10yML/1nyINVbgnzGxzqgGps6/j62IqAbm
MaaL2XwkmKITM3zUynZXtPlaNq1Nn39yiO89Iq/3+EYwHuE0Yg2HUXNjblE+LJr92Q84PyUc5ceX
7j33DKsVliCtnH5ZU97sjdK3GVTaaDtg+9TIOmc8h3YOZ3WM6YYyd7aWTOgEQN99cmbFbHD6u+Xh
wUQRT5CYjY/urVtPpBEo4CiP3GzciPBBlwa31mN3GOJDNlzTXR69XHatgawpqbuJpM8yEv490eyf
lDi8kAaek7eODHwNhpfIGsxDYRxYyCGwG2Ra0F6bZelGmCI/OdX/2MyVuSEiNZJW1tCUt6faHkAu
1zK0NoT3txXF+i5lAVvz6DzyTVzDVYUaw0JayKXW/2vvkCHAX5ok1OmzB/tNw9CMIHqpaUjLbaxW
wb7uLBDn5VVbCTjX/Sdml3dOraC4a5pc39lsOl/6V4+pBLpcz/KJFeZI2bceNDhu4NowYSWYm7lO
9N+fWmQgOjvDkWn/cynjmFBnzr7kZDivvFp2BktcLEY2NPlTm57yAPdapd8yGV2X7ePHe//XVELo
Ei0fVilu4n+uq5ypVdz0quQAtXSt6LtXJNt5pxmzPbjZN579yeH+26uxQ4GVj9Abgx57/vzV2a1q
KuAN41AunL+ffPswNw3UhD9pG949rle7eXPPhOiOvKgxJSfPVVeys5M/GFdSB+UGfRLN3uwy/fhM
/tuRkMQFokjFzGf9GyfUNVEpIG76riUZV5qVo/2zD1ah3UIp/v94GukjLZoe6jeWYb0xQgPuZNKi
5j6xrdl9232DgHU/m72tEpRkeltk0feI05sjQBs08/+j7ftr7289pgBQNIZ58JXws3rKtsi+tuWv
vjv7dnQzj4kaqzug3IKah1I2rnYfn+j3Lu2MvFBZPoVToL25gyiM+IVEaYPbNdhqExglFtV0rdj0
XnfNpYX3+4nf7r1LS1eq4UGdSTtvWwRRkkkY9qQUpGZ+nk21xRBcTbrp6kb2ya7eaXw4NrzCXFi4
KdY8WHv1eERGmNFUQF7Tte8zhUY3hFNUlutZFk29/8mN9P6p/LO3N0PMISxqymDcRyIt3HCgVCjV
i5E+i4c1PMm1nXz7+OK902cbCn4v0yTwho5zic19dYBKoVRZaHTs0u9v0cLskJhuEUit8vFYjbMu
ND/HsLdrMiw+3vW7p/bVnt8crDk0iI5RfruyWl+orToNo6F5WKuXCthz2/14d+81dK8P9M1t2muw
kvv5QGGvYecVZ2kEky8nnxzVPD59MxBRWF1BpmEYGvKTN02BWijTlHW955jxZlC9u9mdSfn9KALo
L5D65faKxINP7tLFd/3PXnV6JaTqls5I5O/bFMb9QOwLl6sL5WOXklYDina6JHp8GnvvZJLFkXYT
K2jlvkJIrgQobqPsLPgxOgfHt27ltt789yecnEwQWrT7Ji7jv79Tnxcojf3Mc9A/bqO+2hoZNWl7
+/Fe3ntkYHlYrEqAuwEj8vde1AwIsWywF79aA75xZnrB7PRtRnm1VjD2f7y795oeDQ88000eUxxw
f+8u9FOYdwa87ooM69lmOneZBgMTpCKf7GqZ6ry9qAyiOXsIYaDXvTmBXtfpeExblvIx2CvJ+Ihn
Y0ddbocFE2nURjeG3XyhQRE9D9KxT/xLrGM7kcS9HgW3oR1eaYk4kSWJp/Czq/ve0zt7rA0SfGUG
vG8aRjz5iGVN9JAhJfrZO16McARbcJX1Jg8+Mfi+e9Zf7ezNmUAYqYwZaxWL7zXNn7JMv5svcoJY
5OPrK+Y/9c9Jh0gzX17qGG+hO1ow+k2kRt4y6zWG7moebY7Yq9s4+z4OV5rROT3wgzjKnZSQBaVS
lvkMfoSnj7/KuwdNJYU1ITofJuF/32rN4LeGyFUOOrSQOU37xO5XnOHOiD8ZQbzXNJK6+b97enMt
zXwyEntSvKVsM+9JVuLrTKsuHx/Qu4/qq928uYqw6BsBa8VbBtYcsVvUYj9H73plfgB97Nh6+Pjx
Lt8/h2RsKjpPAdPSv89hO0Qt7F8MfFaq/QBAsMmM/ELK9janD/94V+89EDreXiJg5znZ21nRNCSF
LDep5EgsgqO838gxJiIeisg2D42pfNY6vHfRuDEYcy2N/ltIXaEhhG7lWHJqhVI3+Ywbs/vpFdVZ
MsfHTJ+nwQaEcfvg4Q+fuvw4j3tZ+oM6BNLG+fjgF47J28fm9bd50wGVEdWiyYsIP4uJ86armWdL
XWqsByzTC02Gx7Ukz83Sij2BHp/MYt67zjoJyuRG2jKD4TfPiur5ehVbEndwjv7USG7mUgM0W0tu
dh8fqf7ueafKAHSM8SAoi79vKZuAtFBkA91ao36ZO9diGHY657ZH+qoaJFrR2c49w8wJMYPx6E9i
ReD9KvTM21ElXsQU+8FCMlwSLOEJ9IBdt5u5LfMvqsy8Yvw3c1WoxkwgZZjcyjvTKO+zOnfnlicx
4huVhqmS/YssEsTM+mWek+J8vEy1dRWC1LBC000bJxesXc+jN9Z70RaqTtmPq3ksOTMCpL51Z0yM
3ojtOGaHIfQ2lKg+mb2/99DPRZn/OV1v2paysrRyUjhdqvHggUWdiVRYdwkMckqmQ3Ob9skFeqcB
BzoIAQ/cjvkPoqaMiVr3rclzBiIE56rwjG0JPkUxiHfvA8uYeTg6BejlPnk1cJ58Vc3SmgMDoLQN
IS8nqrL1khTx9xxWmO5imAyc3603J0oKZ75MLYPB+VIlpfLJA/juA/Dq28yfv/o2eqoVfiUxAIxT
AbLy+3xjwKppvfyTZu7d62nZhgUcU1X+Acck/lRElSYTWEJBr6mx3NGI2/J1VgbIyE6lYX5yPd9t
V/8HpmgLfR5wvzqyWG0p88MXXwrCk6rvll6DVIK4JTnwMxjn/Nf+acf+7O3t8F0pbfzJgrunBoLe
A/GYO425LjxfOrvbqazg+8knrdf7rafNf0DpGFu+LQxX+BcDbZq7ellgo43QpN7B/dkRpbWnpMxS
M9M/6sXzMC4y0s3HT8z7Z/jP3t+03amwBrsTdP9zuX1MWcfjrplbBaNAmcvw5+PdaXML+fYczyHX
CiU9+I32myYBQYvE0IsxdEsDV0/BZX5ypro6YJH2ardPmwu0ie3cJA6kNlZJv/Mt+R5FvZPb424e
cc9QJIv0bNXCdsu3HS38xlwhGpsLkVxOjoYlZ8FppkzNlY/538S6bHr9+f9xdx5JkiTZtd0KBHNr
MU4GmJjTIO7B6cQkIjNSjXO+Huzkb+wfzYKgMzwc4ageQnrSUlmV6mam5Ol7992jJekK8QObYRTE
Z/JwnDxn47JxSxOHSg6aiPPTj32krmNzQcO4hbZBFs7h1FJH1QsDWK9LraKpFHM+aaAjN4uBUhXS
nTP5EIM1vUq3J2mNJW3CgK6cmGyGduz1a2SPSaryi/SDBeUoZTanKq9fHtXulF1Jk6RaOVcxSiGR
tMwy0E7ufBNltIkZ9/OQbRUNvgKvV/5aGRN3PWEGV+dBTphE3VRtuSqRvOXNe0ULv4qJl3zz8mWS
hMbwHmkBeLCTudpjqxXhB7uCTETjS/Z5b8ggp+EaawXLmb1eK4JzEL9bo2nugLTdyI1WrlqBMPn7
GXxswcBc+O3rhkXw4Zd0MkKsooA4Ki9m0v3H4ziVd6AAkWngihNb7rEcjUlwZcj0N0fN4R23iwYt
T/BMWQ32Mw0F5wJHwh5SfYA9sdpUWNKM5/KUz+n+/P5J/4ehuQ5xOTB0HOw+v2Fl7J0hpRC5ikRz
Jk3XGgc2e9xtPT5/zf8HLnLezSPds9Pf35Z46n8OfRho8cV1VpNMho1vWJuczzBW6VakCerydIJa
TpWDTYkassWSQNfw9bKtalnSQjyAfMrKNNn8KgLYwIpu5tMJW5mT+DoW4Qm/33RMT4YWfxxp9ojD
uK5YZL5s8Rp3dBVk4hfqEtolz6XLJIIaP0d3Ioz2xBXsyMzlKf858sGCaUwxuAGjrmS2vymk7/Od
6s4Yy6OJAfdyYvYc2WowCJWVDG6wX5MEnprrQUP75IqaxxmeG1sz8c4KLpaNPS+HumTLtei4RJvR
zOvTC+fo0/4x/MGFk0aLSMIixUqu04J+J5mTRxl7O7Bnuf28+f5xj4RGPC1FAJkIpyZ3sLE2jdnM
9HSIVVCZ26xGej/NK24L4FI1mE5gxhD9fz/kkQ2QIT3CME4WdBcH39NupywYUl6wZ7ABWh8yVRAy
a2RqWtGeddxjTl+qj71W/OI1Nj6ektj18/T1pl7NAmuOVrKiXCjTUjeeMoNGV5rkzFQ9ES4c3YI8
uPPSdR9VwGFus7TaPh55kt/FFXrNl9boAiQRN1b4pNneNmIBJc5L2OknKkjHvic28JideZzZ2O19
fs7Z7BwvqSZcVbB7tgHWFaqF4CfdDdGVPTRnlfpfMAYoCuKjuP5rC/i3vMuuiyhvm//492ObEKcy
gxEZoaA5+Jytm6pp0RrRqpzGTS8guCUYwUwhmN3q4+/PHAz9dJPxmLKHN+agV5u+n9VolRXOQ2dH
V3I4eYZh03HmaLgdGQCORXDz/bBHn5B36Vo40KMUOEjX5nNS2YEwoxWiQywzwhsLGLCVTTSAB3//
lMZnkq2cqjx8g8OLuq3H6IA6nlCV5GgF/wtylUGypqPLI1DorhOdqOH7xzuWPrSQnLISPamZceWc
+mNrb+hMj0inMWcsDX2bVDMjacY6CiBxOmS+VQfdCk8ekkM4f6Hb0t/idrZ9fPvtlVkOJ4K930nC
g6MGUYRpmnjdyQrvwRx26abIvLQLV7Vr9SiXALBFsIAVUXorJxq7tWID7BuhTK0t9KxClN26m/BZ
o6fudqiVy2RE4oPvzMZyRywFzLLeFsZjOtzkholoBT3UGmuhEyvPO3JCUjuhcsBJ6FHQOJgmVQ4W
A8tpbFhG8CmW3YOnD8DTm7R7wS72DbMW1yKb6NyzxXmUqLBpBN3vaZPSq+31PxpFLdaFqu/iwlt7
irMTuj2wGcflqort+2LGJ04kE7ZZYdUvy7xZ0KxgnzecvvCJ6euMyvfZCuvzsUMoGJtBvqRJv1vl
3ULRo18FEENrrM5NEdbrPpMIt1i9Nab0BwHLTeclWEjY3lJVM3mdMF8COmNWpk5PPg3cZ14Gq3UA
WZyF6HFzDKDP2rCI1paYHoABdThntjHdcx6KILx0cFqYF1ZwF5ojk9mDk0NH1aNXuxvFoEklLC9K
A+FirkK5M9V2MdjzecCdEqc7tdpmMJsxuVa2qek85EbvLFMNaDBcVfTY+A+E1rOeNrQ1D0qxQb99
jlOBVTrtyox4/x7GBKPDBFXS5lJ4TX8itpWhzsH8ZHmSs7NIc+ORfPChg9Sh0yEE8UFNBUui6S6n
egW78pTf7ZG93EExg/KKaaV9SetPk2vTk1oA2WjSlwFnp4JGLC2duddXKzLHb9CUT0Q/R7Y67lcG
9Th4CJplHjya52SuAKUGKQABwhyNuAmVe2HmK+tUafPowxnyHZoW6JLDY8OoqGAXkpROfLfp+wjj
zOGhHrKrscZjCPOq4STs4UjgIU9EbrGmQSBweCjjB0X3ACuCYLwmTaFzQvVbiPPXetjTCNyfCfVX
KJL7E9vrkX2Bs5EPCGnCQ2olQ5M/ttdcD1N0y/IzJt5eRUxu5ldKbWOW1mzAJmLvJtLustec9fcD
H/uWf457sK0HfaqP9M5nrJbhosc9AAhU4Xe5danXzev3Yx07QyjGo6SwmT78T66ZPx4SQkurOwEx
Rwu7zhnNPd2u59h+YGyJq0FT/oxUba9rv5J5OHOrZp2A6dFF8jaJUz/lyGMjZ1EpZ9D19fXimdPF
m7gatASpLDG7+FK+a7ip92au3X3/1EcmlKfStYq3C5kh/Xe69Y+HzoKyzXDW4Q0r0XUWnVkaToXd
DgeBfZW4uxnS6aCGJyL2I8/3aVD5538Mauf0+GoVg9pmc9NhAoRV+aUVdeuytU8caUfWKLscq5PQ
xyItfTAU3yfqBncAvaOmODsNt7MTbQOaC2ld3IDHuJoU81QwcuT6JfPgEKw0W+W2fLADlaISAQd0
8pt/075YU/AIaODKFeLcGwjYNQNH0uFRikxQ3b78/Q8qF6mNJJKc5mEklAA9jwM7pNP+lxXH1+EQ
3c7FE0fAhobctTnSlu9mJ06TY9+TuxC1Bi4LLiK+z99zaKa0zTRcsbCOOStBIhZoj6wIKrEQJ0rS
x1Yp9y5Hd4iq5C3+4BY0KUGuiREoZSnCj1o319g6baqq2GmW41s9kCyjfqJBYts7FddtMOCYOGlx
f94hxv/+VR99bK4LqkNAb2jqwe5kulNPPzKPDXh5H+QOzvv0AXQYx2Bi8v1Qx6axTFEbbAgcNIdT
aqDsbcGFxyECc5d+AnQ42xcmvqYY9BMREXNEztP3Qx7LjntcF8jLOMDavqTbklrXitnr0pWaqh+5
XWJORzWLiyJxUr9pGvUx41PLZ509g2SyemJWHX1mh8qui6s8KamDQ6fWJhcirJGuJPJn6udFn2S/
JKbCy3p6ipprrf0XPijJqP8e8eCDMrdNFEogjC3uf6I17uIOW0IsroBW3X7/do/NHdT23K1Ndgiu
gp+XjGXOapb0zJ3c9oBa0vUnsq017ua2PrEDysV3EOoBhfrvkb6EeubkmpMok5VOk61DKkRt3W3A
gfL7gf5PAw25Mv7x1ZZv7du/feRt1E77t+zjP/798f/9pwQa5kVdp2/5z0Ok4e//+i+koeb9QyfC
lYQFgysvauk/kIbsrfwJmRSJ55IyTf7CNiQLYf6DxSIRPiBd0LD/k2io/4Pbs5RvGRRw+YO/wTM8
Uv6AuQR3CVmcx73/cOcYzaEzaa12lvmkXXp1v7Zmc8U9Y6sXWNe3mDi4l3BHrrziYxoeIzyKC8AC
f7y2/1V+Rf4Gi4OY7hqUcgfrKprtvkk7pAFSvRXTjR/IjiG6hyQ74fuh5KbwebZDYSNk4q5h2/Tx
HFy8SxG4uYKidClsqqKRvZDyLKFmD7Jhp9RpDf1+vCNpMjkg6SriJ3KBhwmdyBJDEErjrDnQb+Zs
2mMXsxgqOjGs8SFJlBVV2+fTycCvq1oOixrO4h5ALvIgxqjMQFWcQHOWdNNcWqaxI2V1X5M7//7x
vu7BDEMk4xEQk1w5FBPGNnIkKDegSSbvR1tgV8VrDLv+maI3HR4uPTzdieDwyAnPWiJS0zhaUfYc
5k7Iq6pDl+n60hLzs5raZ+lab5w7A5vpytNvmgafhKratXBzraq5plPajz1Kxty/vVNf9+t04sQl
Z8SZS1sCVYrP27QMnHMHjdbS1sdHGrNeTFOcxdEMgiAEq2gVD9zSLL+U4XId4gxpj5tCCx+TshU4
5uk3nZY/1wKwNPHDiZjgyIvix3m2igTT5BMdLqu8wvd97DS49AFqH9dLboJIvc7Kt8EMt7pSrqB2
3ZmVcWFV3UKfu03W2mvoyKtaMf52fpFyIHsZvR/sWtrhT8EDZsQbatSX8kJkF9qaRtFd37t3jRn+
/doYk0PnkfGLkNHmwRLvEnJMCeYlS0ftH6LZ3eB+eK0HOEqB8fHcCSeJ/FkdvU2O2/n3y+HIamds
E5Uxt3Ci3cPtpdL0pIIhbSyt0LmB5n5rtWJvecO+i8ZtyG+p3SelnXdqPl1/P/SRmciw3AY1Eou8
4oOZSNNKmBWCp5YzcejL+2llooLS88hdOpg//P3RSIZjPuBwkWHqf573Xq+WhSlmY6lnxn0wiI2L
1rYx4y1CSLX/r9jhf8y/619vTAiG+JwkxVFxU3P9PJyodBtTGdNYAlr+2ab5WYl9W5XEF8OcXmtl
d41l1oPSG3tcY3fy/eauc2EL7U7QZaVGrh/Q8zCF9nWLZgHDthIoZH9S+/d1z+VXUtcyyCE6kGr1
z79yVoQjsgS+e+91N3prnoelcdma6Yko9NgwZJOozbHzanyEz8MMieamAe5cy6asnzVHfbVTd9G7
p5ilp4YxPg+DnMOiFMgwrZLhO045QLZhZsqJmfQ1wcB28MfTHKxWtAJY9ljC+KuxNNCQ1Q5X0I1x
Bo16nLHzW7lF0CRwIrFxbL0gEuDuYoCYNQ/LEEJR3KgXhUH3jXFm4ftDnmndU2SOFPFCFfhf2ZWw
jZF92AR83IM/v87aKI08FjgE2cOwabLohWbwG9uI3jD1XwSmpF689bX7A5Hc+/dr9fejfI55iBU5
LXHkUKUq42Br6JuiM6OMQwrgL37xw4CB5AB6lofGtPMtsMynNPMeuhxeiZy6KTSWShR3+DlnPq6z
6CfMZ9xsB99y16ml3FpBeRM52C3Lk94LzItahNd5aVq+VcKYMM3hCvk/NA5LHfwK14d4rGvGjM7l
E+IjdmUFySLxxus6lsD5ztvTq++npXJh5TaEF5dI0z6XbybtTFwINND2qSRg4wshfGs2ntw6+wXu
59eJc+rYbOQFSeQbG/iX5girm7nrUuzEWVl9Ha1NV0znEAUqyEjZ3lWTF0zafRXzue8/0e8o8Osn
4gMxNvXFw9mY5cbczOWgL5Mq3Lj1YxSJR7uu7lJh3cRO+pr1KBUTAAnvLg4HvWk9nPgBcvp9+QHE
gZDTcdn9kognCvDGmXzXMojQEtnmnTygsSpa5125BEh74brd2m6jvSzgnBjblBPwy+AesTG5BMY+
DFYVq2OWhTy9Z7WgNCkKLBRjpfVpibfzAMEkDq+7Rl+UqfpQJc4vBwDBjG2aiLurTmC7rOv3XsGX
KabuRyGGzSxyOh52oq1BUDCzRF9feOgoVP0uLW20I9OVU1ODGQROtMrS7us9xt9Pgd1f2noN+MF5
dAzzUrcwa267RaCVZ21kow/FJVMrN3qZroThbUw4LyNWb3ISO1b1OEz1HU9wO8X1DhbECmrJk1q8
B44k/3iPGInTARi8ZY53lgzRRW2Md6kxXxU07lvdcEVNbKUn0a4IlBWgnto34n6thNoe5/gLRyg/
8srw2zm5KWssRqIcYRjBjl+b7XUgY0oLw6rAyB67nF6UiJ6UoPBLNbwZ8uyuyMf7uJvv26i+qidv
Q5VsrWJ6aGnKwmrsC3dqFnV/PWf1NiR1TjlmXmlmszDiqPQpKUCKsRNokN15iQxNdO9JaT82Zbhq
w+YuEdOl28K+oZaJlA4+Cju36dupuQwFyDfP3FYk7fDawxADdzDbu8dbR1oI4DqUfWhO+SZKUGNa
uvds5SPpxMIzqiscxq6TYHgqE+8uzsObAOsSU5bzVDztvPQpGSDx5O2HFj02tfbWq2rlC0LDxdy8
fD9FfzdLHsxQsjtIa7nJ4RNw2LCQjGVSjSFebGQSr6M0vcDU8w5OirrASjDws4gkkF16VCm11axX
9+pkv2C5upFw9cj0ytWTXMlhPWIBOdMWTlPCc1ZW4TpamI3xOir6GtFW0w4/2jBDHOJGZ24Zhws3
HdaZ562GpLX93gSNRuxMA2e7SDCbGmssYiZ7XIFzwP3dVPGwNd/NGGuRgnJTXmNmb050KE/mKcbw
kY2SYoBBU4XLnvXl4oO/ulnaE5ewuVJvq7A9ny31RpvOMk5v5vGmifv7AeLU99/BkNHA4XfQZDbV
cLg40V32+RSdyU3Xdp9xiprjWaPMd1qv4llT6BedpW21EXhVIK5K2n0Vp4YQAPpotDLc8t7nHOMD
ool6cPdB42DogxU/BTgoECK9m7tk1Wbxz6oBg9pMHbgu0AiDcH6EmXjSWh2rnvIMhRgC3AhYKsi7
8XzwotX3z6d9vU/T6y0hyqpJmtz1DmI7DErZJCqK6YEAYZEnt6BeOFBn/HtxrsTVcEi3M9gS2x33
eoXBnJs+JzSX9NpDEat+NiY03QLrPhkNHgmXZCOSScM/F0mOx88vPhuQgplTpi49rSbgty76ZN4a
WvveGLYPAO5EjHtsOClPo8xmIq08zCtUsWnDBI5pPkUMC4kEmCH+flJG7FrtueOFJ86go+MxGipD
Lo6YDHx+vCTxCto6eLxAty9rxV0DyrxJiQwdI4DEFJ4IPo9dzQnegcjTqYfY9zDpOupJOPZVoS6V
QFt11VsllHtDTd5zq9y3QD4UfceHv257F/hWtjCwj+I206Xlj+8n3JGTl9QU1S/yU3TpHD43lUQr
zJ1WXUrNWJYEKztMrq0xuijMU0W9I5oXcm4ogg3XpEmBtPbnd5yXXSUMq8b9s6r3BkY6SRe/JX3h
e2Me0YyUvFe68jJF87MhkiXJgsGfXO8+dtOrEn0f3vLaXYWfNcq6zA9is/GdqLykXXDj0tVlnWre
PTYlKCNxj3NdFuJhwG7nJFdqW59/X0yGvr2X1/jWw80tC9Zq6J6KwIxja58rrlz4BCzYanx+P0WS
mR3vD/hVKhkQDpCBIbqMy2VCYTAaXF+HYpSM4U1s9i+TE4TAktRnTVGeIFI+yGt/MXl3WTjdqNUG
izICVUU5xzrwRmu0kH6iCT9vd1eH8U0aqo8BnLfUUALfTaT5Flj4XqlwsvX2dWpfq4lJh5pYAhG6
MaCGUU58rLyS1vfGxhYrxpALl2wBsmeu21UUJfiE6/29k9d4sGpX0hTWburBt8NzXFfHRU3+Eb7e
vKrsbhfN1m2hTRQz4GYJJYJvRYikRe0uzeZ1iUu3P5kQT+pBhbag3U9RuVPwQy4wCLVjmFJF7Qss
4XwYX9fCGp/+ehuAF30Bz3oOc+g1SfMa4riN/DG4jwJ3qw/ES/BaqiZDFSFuNS9bKWSCUBPGvm3B
wWhRjguLbaZQxEIylweuOJ4xnhGI/pDz09UhxoQdR237gurgUczDExZy29a0906SoQQqt2lefGRF
Q8uWubSM8Ce3idwfOxMepG7dDUb/hDjr0hSXk2ohc5rmR/k3YKG8Swa+etg/V31lQvuYR6BkwS8M
zB2uwtjRNn14gf3s2tJg40HAJrjT41+jrc7gJs6suICsQ1TkpMWpNKeceQenrgEgmiYJoidpf/55
ZuJQoAjKXoCbwvTGdPKHXsR3dm2/fb8ZWUdOd8ZhTzQ1ssnEWZ/HmZ0xHtusVJd2XQb+qHfXSJR8
zxnunTAGodn06SJqoM2oqUInOXA9OZOiqVup2Y9AOE+9bV1YQfxIG8UmL72bMhCvXteCPn4tmcwK
/qPuSAuLETxV4QIslAKE0s+rqsQ+lyCZuEF+11DLrrJmOyRvaRieE6At6U7x1To87/scCgjZNQcj
Tbk71ZO9czoLM0Tke4nIrukD2o52sJEHl12ZOLgaP9x4UQTQdr5/Xcf2bkIFku7sGBpR2Oe3VRlm
Z7kOZ2RXGfeJKfbyvBrw4zTZqL4f6lhek7DExffL+51VPcjSKGHXaopIYIRX5XlrW0s5HjezeoIC
KfRgNQzdi8HK4t5/IhQ4UmcmJHLpJbEon33N1NgV/1A1InXp1lCu7X2Vm9euKnZp3y7N0N2MeX0R
2Bto0hetY50ocBwbnZwqeU7u5iiAD6sNhlNgVayb89IGSiL0YtfT4zQthKncYQHta+O0eTFw7KtM
/V94cOJAclSGSer8i+w4wUy3NlF0L6UTR50nGyfTPuI+WVoJP6fsgX+4S8VQKEPf2+Z04kA6EuHT
Pok2z0KGSNv3wfQy20DFqpvRIWidA3M5MzXlTB4FKNdWeDtvIgTtBbvsiakmw4CDzebTuPJc/kP8
g+ZZm1pYUMs+GzGA5UCR8w215uXvFoF5vhrEMvL4PcFaGRFLNuaJXJ0sF3z9EaRxeXryqwbv/yBb
1yh5GStzMS+9DqFn6yRnUT68orG4oCEF9HBq1YtY3NajAQeUwCXA2VF1wuvR7B+8FPdOsLxvTtSv
9bzfQSl8dkzxYUO+BUpqLV2FLXrUYQ5NyvjTFeNVk9dn9QDEgJYiBSQabFP8dD0/m41tO4Xn2tye
lXR8TWpzqTVPhqzY1M14OTnWWWaFbD21Ayi4G58L8hq5IvKVSJ4hB+lLs0u5F1p+L/9ms4GtF/Sk
D1KJeq24k5tAEjlYJRrW2ASexCdPBdzUyFK4cQaQ1gSkw6KRDr/DWVs7+TJzlXVlcnwV1OmW3qRf
BqaR+00wFP6gD+XSnqG3WumF2yY40zpNCJCY083I+sWcFLdlmz+aXfEyxcYOHayxMOp+4+WAJluY
NouifMi6+Vkp9Wv4j4AhS3djVVkEpzFPV42nAhCwLxQlfcFd7cZxFQgyqbsM2YaIkpWF3fOkKk9V
lQhkSTD7lePt47ndZk0KqsyL0SOO+l7JIaQENb7kaWCsi6zezVO4mQK6Ovn34NXClioD9a7Laxtv
eFhHLhHGGE+P9LKt5tQ7mxTjgwbO67qNXjUTg/ca24nZruBRQm7FUTXYtYH11mkm0ZsKhiZoYcZM
qXHXo5C0GvfMKOJFXwbAKWrzqsJEfG66yi/7bW4OD78vf+lY8fkumqm/A3Dy4fbEMO74M1Rr8IAl
dspY9aoCxnwV/mhSlMepc93n3Y2By6qjExMUwcu4QKSnL7IWliFmfIKmYLt+VEZ3m+ipvqjzGiLh
+DqW9vmQpFCZSM82xegtGnBjuZHQQ+ypl63u3vMtx6UducDLo/tAIpdHnM2B1Gm+3m4dzXgB9fvT
hSvqlUCLc4AJYzDc1HqHx0BJJ7bEiNtG3+BcDbc0R/VPPmjYO1H8HBNAYnu2q+FFh+Pl7z8DaflU
GTDDUZZezul4ZxfphYzGzcYDfD64Ap9iJKa2RKfq5lVIy18bjfsko+yaZuING4bLZobtohKNrZF3
/zB5I8sJkm4NHXbRCe8vKrImxCU9ImdqSBYufJolRoweAWxqGxtYoPs0IsZgRbAQcogGoK1WnZAO
irYDzQePVbJA5W0CYBkCaAMWx70dhwFUNO7AmUt+yNXgJpRp5acGiF/usNs8Qw0uugqWNC6eSbJu
i3bfeO4zBvMTm/1SkLwxWxXMDPqcjqBrrIEYW9OE4V7+Hk3t45D/0hXvLTbFlYDtRN5M33KJWOex
NeEt743IyhUU9sLaeGoT70c7281R7G3KH0irIUyFenXGDfE+jw0oylOxytQgWxVt/z4nOsmqaTUU
uuM7cZuhBbFwNHSvYz27i2ZhkyDRIBMn6nUZboMAs+ZALfdZyT4GMXbjhvdpoT8lIHx9rU1AVKOt
H20MkMP5IaAlw88BVi4cpz43bJg5soAQd/iiae7Pole2E5cBox/vyx7gY6Y7e6XlVRkhnghOcd8M
H067rBPWQ5fCmYN0HkL/9bUc22ctB5BVcsVQCgtssHjVtWn5+x/2iriuB5AulqZedf1PeYdKopAo
BryikeLVQASTBSxhgJBvronEwIWmlRhAprHYzupHQ+22maJgez7SAtHBb2PzsZQu8TWSbpmmQFLN
1Xd8rEO2kAttStdG4z6ZrrewKmYyWDpzGWfzVtKyEA+7b64Vwskk8+InVpP4M0gJ3+asp3Xixstx
mKAphXwEibG1MEPNr3sCvUR7ENmtHRnvM0Jjs8A7SsHRyQ6UHcDFTWN7r7Udyb0atE2fhUurt9cK
eVI3GxRf0nVxyb53Wv2tzOt3JQDNNgXpbSxoupij+iHLMEWv7V030ZuAfZDq4wt7YdskIivVfs0D
kJfwy0uhQi0FGrJIJ7EIPOtnEMU/YZNNPrSLrdlEiR+nhuln8AedLid4p5BQq/dCo6/FTtaD4l5P
cfFoNrHrOwHGE1EetCD+ZsSE6h5p3E1rsHJGMuVuyyZWh7uw7O7aIH0v3QwX/nk+j8oAb81+RaxO
8rkUDKk+WaSlUt5dUpsmrPFuAiX4UGRgyefiyuvtiL1QP4/a9ykdftmae5HqxVLJ9fc5629z4a1F
0ZxbEM3MfDwLPfGL0sK4mpIM1lCk3w22Q3cH972VEozbFg/zQbHUhRa2+aoPqr1aqnduBkyx5a5R
FAOumHir+aOVv1IReO3bLKDaEv+c6U9Z6KLaena7VNr8QZ8SKKfCocNGKW+NMXlXYmQtHbDBvNv1
Rbevu4nbnzl+AGBv/Ib7RSlx6PVgXMWz+oIMZqm2UCFEou8nJkZV020pmuxnX6FXN4pOXWRR/qs3
wAKoHXcpncv4rGCAD/K1on0FxPSjTdaY3X1cxAr3G3ZG2m+BAjg2cL6gejFxNI3Lj9L1lnXfPU+h
8gMvN8vXgz73w3s18xZtbd03sGmY1swUx4x9a2jJunp6S2/TAOwSEFlB5tzWrrRU26WDS1nfSC/a
HJpjFtRUHYJ2r82QL6bqXvPiFXjV2p+rnJwz/XdJssFNfBc6Aa4Q9nimCW9VBdkAQSU4l4RfTcv3
ADHvS6deQosVSyZYh/u/ofsZ99m+Av9QZm6BW8hVPbvBwuiremXwmYoBmG1bKrOvDnbqm2UWL/Qm
D3ACp+rjkVzRs8emoSepJzQ1ZgTNBSuz0Nj/0tdY4As/NQat+FNPZQCP79/fMMedVdDj1KdkkQut
WoW18zFjH+5M7B+dkl9XmA0uimR4zlxABGVPvJDQGBy6A87jzeOccdhNePf7kaaf6/H0kncpYaOT
7hs9uef0+aU3ez3mWNVK52fNIuEG86NL65Wn1+GqoZAuZ5Xa+n3bA/Cj1w/hduFnOYSyZoC54BrB
/reUKZo3TW1UzA5SKnxd3X53Mu8lbGx/1on7aLPwevNXW/LTcbp7l8WOqS7fUg5NIvgL+iVuZVpK
59LAUXeN4m2ThSkoYSO4mRWFGt68bW1tRZ3rSkSBlMRtjHxusIJPln0KzCG2A3b8OX3InPmV8Oja
bJNteF1Z3hly9YtBeDeydN2HzjWNUoj6SAol2rA2sdic6/CJTufUZ8buygi+qq6XbG3xGlL5pRVy
ZmgdOYTe0j6gM97SPUtGsdvhV/xhOfN5nWUPXYYvskxTpaPy1tnzNWuhwtg8vQmbUF1G4wjpOlXw
V2G2OHMC5FWjSaqBJBgr6M7reV84nIu93mW+OzcXkaU9Fm7sLadr8ehSjl8kpEKASmVrK3Tf47K/
xiLito/cBytKNqKwXkW60SfzRj5Fwdtt6XP2+3xY2YF3hdDtlTmfGjF1wHfIzD/tPtoADdxIbdek
9XudBJxTviS1/UA70oUcoOvLj16rnrqheQ8q+sc+htJ2iFujB/rt72JJG9GEuULM9FKqabVMXe2s
Dwvf0fLX2VZqPwC/WjpgnWwb2o+ShWeiHGoQ2xn8jUc3bepFJUEQyDge8MB5STTz3BjEhdWtYfeM
yHGKe8PiNhRYhNZe0sIUeW/IKoFwDWA4tC+JMl120D/8JJdU5aK8UopZkgaKwNfkf9nPNKIY8w5Z
pUpRlEMu7vL3YGDnzNodWiBCaTe4z3gav4S9IiQxI/EaC+ORLR2OT8E07XJKKrNVb91Y2QvqzzU3
Vd8lEvCHmuSlRdMLi9751Us+B2e723387ujhHoJt093U9I/JXL4nQN06zZ5Xidt/5Kmz6tP0dR4N
dqp+yQ+NF2NjcaowoV0qxS704YRzXaNHqK5Y9gEl01ALn5EBXOkqGakoFhdtIqytKxCOetWyL52V
PmtPlPnc4rmJqpcKCCp3OLGwvWBejAqBTLruOwXzALwU/EIVGbVv8pAR2UItUF6c0NI3WWTyX+oR
DMpyV0ITW2ilt/ecZNNK4Yf8+2JmCg7Zt79/FTyZXxWEicQNL2Gtf1g5u3kjkFSOwZ2hyQYDb3xL
K3M5jd2mGsZ9nLANznO18Ua5kQG4NkXK/sAuTJp37vmze8uJ3iODyMlKYrL4UzMtptR7MaVKRDjj
Tg8e+lHbNIkIuGULDramuO+VrvOtrINXEl6ENm4yiVcWi7gP7jF9guaJXMiDt7SQVT7SM8mytlez
qz7UpLRdGkiN1PhQJ5avgNm2qFEVuaWyn4buaW7oHMtg9ijBmaPAOFcT56zI3JGpNl8Mjmg2M4dX
Gut8M+dRdQK/MebVGBU3dTNQJ7Tnj7aK36ohukdUuBv6fpkH+hntWeTKTaQ9EL/1PqBTIn+NKuds
xhF3hbqGvjEzvFA8GTJW4T5ue+BfUJL+ym4boWzK0SRbBFCbUf4MO+2RrN/OqeMH7FNKRKPtwF8M
B9rJf7SQ36D+xTp5draDYeDo/hiCulrk9mCy1FD0QN4GpEoy2TQIJwhMBZXSatXJn0LgWy0U+DAK
BWojuB4LKK1Vo3GXdsgxj0N9X51H+HlGYfMSBR1/5dCBorOgjTGCL8XdfmNzdM7hKjaNu2GwfyZS
PDNBom8UsTQGTrPfr5TlMI3sxkHlcN2jqbaqzvvG2o1Gu/K09CWgpcOqcsP//5yd13Lj2JJFvwgR
8OaVBL2nfL0g5Aree3z9rMOOmdutVpRi7kOr5UogYc7J3LkNpsXdvE83PtnwgyNfpdZYx5PvxqKH
SpxtXZEO44zyQozMQ54Nn7ltLI4TDkhhMvpCUm1gDqWBcy6jcp5U6dy32bGYBtKbmmR7WApmcPVd
YY1zS8oe24gdiASee0vukODnuzKodzKFwazSPpwoCllP+vdAqoJ5QDt5K9mjxFrmBluzYcf71ie1
3ct/acIEJjCkfEZx85JWEXAWzW53kMpxT+7K49TB71C6szqmZ8xGSW44SV67wzb2YtUm823tl214
8qylKdIgicS59GYT+F3GZkPXwXC/ThLeyPA4lsRY6gSVq2bySzbyo2kfu4wuNczap74YSDEHEdeb
hdWC7XQqk/nUJEDaKVREUANcgTB8NPUaACXX52ElXc2ifMU68JWsgAktqdJ2gNhp+UsbzT1/aImS
mXiajNzcsNDWyTTqkMvAW3y5e/GDYj2SpjwLqvYkK8aa2KmPUJvQXPnQtzztvmbo00VpOtN9EZ07
jluCrNWed5P72n4co995XRzFf0J8yPxkS07iwopJ3KmcNyYVR03uT77tM0CaIkzc5EWQaDQ75BeV
9F2lnh2sTnoWW54s1URGVR7AXMZkYRK2De2psrCLV4O32LDdOOhf40Jdl21zgNCac+8Ml5JwdbLJ
2MvZyBTTYhUazKUOsVRA+7HjKTNvdKC11dZaNoL7UAFIk0iQkDV1xzO0LjL+NZLCC4Z6W/K56fL9
DHepo8n7o5ksnwaVADiIVjM8tNJZkWOWRZxr2tqP2mi43HFuNFH2TDtZ9VaqknygJOhpw8KHXJ8e
yGNsR2lHltk8jDZ9pnDymeI6ZbjzbTpDuX8OrHUSGuYMSVM7D9S9aemvqgkzvyFMJ5UxBHcGbUtO
wJPpxfIs4caLHZPrBldQmjjHIeG03fgg6Jdjp28gX63ivOHaNRrVdx290dpL6aDOstZ7kdgsgsR8
GuphSzu573xrBbbzSOCfS+zzU5bPDB6riLtY/wgr1tvJ0zhFMhlUvT9spDyO3YS4yHnsjXPyjcJw
qSUEAyfO0WxwZxALcN3JHwNIDvLXF8mSK1LB8eXo0VQM9txhD5DQsHi+Ms99Rsf9W1lZSP/iKzCj
25MSmRtc3xskGSnGxjYHf6Y4/i4ySEAfZCAzku6hOymzxi9CQrkkWkLLJ9gt2HRtd0W4WcwmX6F3
yfWXDnxzHlsJw6r0M2rJy5KauqYPa6/BZDwbIfifaQcuKVfwOsiZTVd6+t6ytzHnZfpn2tM8leyn
EFdmN6zA0Di5y8CzVqnmn1uasUGVj5QWtHB6GK2cXwXBmDDkdMT4eAORNslSVXgrMLZhPqZVN/N0
dW513kaNpjvHJpbJqZaeZkIoCSgVYouNJLw2RnNS1eCh9v0HsfGT/ocJNW1ITTl2+1tDjp1e/Nvu
7ZckyzgbIfVfWxtPYWFdHbrUmVdHn9LkeLMCaMDvtYMvYSsWF3dZ8a6bgLWSvbltfJVJ/FJlMKLs
pqXcOK8tyoyC2BjFHdfp4G2CNt/kTb4OJeMtRWHN+s09wNYwQwgSzZBAP6UlswbJgt1jR4CGcUWJ
RJmo3Q07SR7WpHo8B3n1lEwN4U3UJzN5iJ4ss1jeispK0Su4gfIp7QYaTIW7S6UH3E4gVJHJOpp4
PVtnu0idLsJbQcNmpYaqhYFF7tZVuckzT17LJ3MclEU9MgKsJxP4pD06qbHT+9Zh2aLbNLJd3VNG
ZvZ0X0YBhhCG/tJrycrL3xob5q2RHW2lFPOiRRcVJKGJnamIMgr4hyoLNmEYsf1gR6HZxRnI9S6T
a9XtiQ1UkHjSqeglS3ZLkNuqxDSEUjX7yH0PjRrXrQ/qZ9sgDH7USX+PrJ4JASYDFqueYmH5Wkbq
wL7OUmdQyyrW8Dxp3SmLwUFquwXi1dujEdSf+oDa27MP2MNeKqffqJrUzS1CuwtcUWeTE2JB95QY
AHbx8CgV8rsh+Q9JCWgLQVyK65WR589pK+8zLdpZg73oevVSKOGvtKrqWR8lj2Om2DPuCHbHQtlG
FV7ZfrgMe2yRWEmzeRTF49wbspMTFHvNlhg3mvlnH5GZeyPCFbIkWFAXzR8mCGj58zjJG5ydllUx
uLUJ+5gHcPC4SxLbAcjrs6Xod6SJ26DJhue+ky/9QHpf/CFel/dhJdAfAsHO8+3gwUgIumW9h0fJ
hCYbztRaPAD2cz5KK2UcgFMk8EKR8+aJP9m2S8cpl9hX7h0yHWY5adhZtMcY9mT1T0YnZeSzd9y3
nC8jyI/kDrvJ1K2toV6XoGG1U167wnmeJvh6yQTHAHLqybZpaWxtxRwGkmtTz2yb2Y3EpS0tslYZ
jutmfCyq8Q4LSrB5yk367IrVXrMr+u7qLhm5J2UC3G5rRS4ZK6noTol3n5d0ILAtcVuE+ZH475la
4plb9+Qter+x53omfeBjmN5NwYS4FZl5OS3kIN2UXvM05FJIS9rOYknZaeYI71YuaZOD9k7TwIPt
CQNIsl+jpp1FrDhGRMnlgXQ3DfVu8p53xvX2RwNHh22RjU9jmT9o6vQIsVpUM43jnUO/uZoBuFzm
rB38UWaFrx6LljJ87AYcNJydYlTuSItX9Nl6agCdopAArg6zF0n7aGQsdWSTgZTXaxvdqM+GVV4G
/ikxncTLFccqU7daSHtv9naAdcv4lCvxFk8X5h/KQES0v7Pakz54l8B4Gj3z2enqR8PBMKbgobAG
ZnslxBk0SA914r370vSmouycJYoNYh09V/wXSDVh9GZ3zKbfIC3vgKuEl5Lm13kqYJg4u2FGM2v1
DmY31mcy0vxFgVfMHMl0HT06+TBt0Ijlc6VxpFlTPWeKNhEwWtIkKv1FMsuHqQEMxPuMgPmeLa7g
VAkdY1g2O2JOz1XuHQXfp8uVq0c+YVxOLqzJuWTarATAzUFZumXVfiZeiNlmO+9qUDihBi3V2I1y
uuKhXtDI/YaUB/GEdn6sIWzhkqRm6T32ZwvkrDwPGQNypz2q8nMayWe7yJ+QSvmwavCocNpdVRor
Xc8uuAv3mHs2UMyN6K0D/ZxpoXKME/8XwdnLqVuaJu0cY+BzbMouNB1Xs9oXQys/B1hjnDqea6sn
llQKPvN2rF05qZ4HxEGdDpTN+COx9lIwfN5IJF6bHDylfXJys5oBM6fzwqMSrvpFOAUPIZSqGUgv
u42ivhhttL4hSOAyYJbYiEEdzyu2eKXJdNDx/tlyxiOh0u9TTsZtVWQ8t+USSSsNrl2+MqSmTHII
kv7QIpOoUbETMX99ZxubjznNtS5ln1lcgeSOyTqy4s9bzRykFAet6c3kon9nSvYx9fWL8jnoUzFv
mhw7aetXBbfISpr7ME7ngTNsoDFuzDx8zmqxfgslXSBT6ctrx1NfFJ8GQbyiOug+jF5apH1Fb9K2
W3ElMBLY9NwNUZw9BRXNito+JHbwW6phSAlyS0iIvVmObhNSEyv+dZAq8iVx5pF1jKkri85HwCBJ
Wq6yTrkL4vYQ6UE8xxP3HAfpwY77kr3P+K1xNNtvz07eMtSmi5WycUH33cymijxetV6OkvQgN8XF
GNQ78XqyIUtnoRr/BvQoIqhv8aZJmMfmpePe/iEcpYsV5Ds5gXhaFiHPl0VEegCSKIhceiW/3m4X
5MtA/cdGL+5kswjmWXFfBIwcmlBfBIPJQL57ZTAk0alVuzKLDn4+JK5kC9P2KnnwPEJ/C9TOVqBd
czE3jb0oXhLZFtJYw21zrkNbHBJKzBm20fG8Uow3U+mWec2eZLtDBJyqjW6KWxWezIbCOocbaCY/
ijOv9NYlbYydR4KgF/dnpQ7vre7sNflO4VlIJUqGQQzpDWkdqRm3cnnyc/PVKbO3AbcZx+6vPnSk
yUSUMyoD4m1wuEyjmoikgIatW1p1umlqZRUq1iF2a+nFdADnbrWd31uPAwbosKm8LIVVIl9p3wqG
uM4I4E8cZRstqJkOvp0/JHH1UOaBD9WnXlZSviNRweaGw/krlt4cr/1t2xfZzkmmAasKDahUt+UH
9fET8ia42NKmUugSym7Pqb5mxvBq4aU3Uw0ieB377NceNVkxbqZiWiVxeB8ozkOIdKEb0vdMKFez
UD/d7hcpz9zGCU452YOjnryEfqsuW/zOgsjQZlnnP5R1d/EtW6ZrO2kV91ne/XYMP1iMEjQANWlX
U9eUvLmhdwPItUUSuak6uklgbEb4GvNKHVBVPJH9vVSbYBGEyqUqolnfwgXI/DGcNwgg4AGwblie
wHzFYiOZV0Q1lzGPQE8IfqsDe2/3xnrkTFn5R20Pe1slL7QGCAvk4IN/qM3sPgSEipbiORGnMkDm
ExqM2qVMd8OxWHmS9lh3Cob01A7EJy+tNJkXeX8Mjt4xkpSXFnBmHoILk4T73qcWO3fOfm6lr4k5
4jVp3+eK9irZ9h5q9ybi/qnS8qNnQbHqix0H87LNtlpaL8q6fu7Fmj7RvubR+ibSLSgJC3GO8pGx
SQD7YVCrtZSHq6DTmBJQuZVin+nt7gBFgDmJktzHmvJiWhMPZUp1p8EmhckZAOPoA8LLaV+W5p46
dZZ2mYu33r7s+qdOHnkiL6ma31EgXxPTeQsD1Z/Xe4KOFlVnvcdBtg+69Fya4yJNeCym+lcbSruo
rE5ECRDTbgzXSrEWfdCo64lx6qwNuWrScDTi5lkvCp07TPrwFW0VJeyjEN1OQI+gaqNzkZRhZZqM
QupgQ6P7Iu5FSBi/h6Y4WWF9keN7Xx1W4grLPJyNOzTyVjejB6cw7xwpfUFo7cIQOwkVvzXGvyjj
tujA7yY/2kmKtLDj8Jridl8IyE4c2mjM+7bt3sST2ya/R6vajNMBi/NilhbmRi5titbIc2aVFR5C
bhixvge8Bkv277yyQWanbMXS7psOG2+ob04T2Y236gGN10FxWDUR4ycBbNiV3qToZcR669lhOlPt
8K7Ct3lW0fjhPcE0JjpEHZCE1sfPut6tpirZy7z2vtMexIItoj4nWdsK4wc1m14UUH35FWYMo97u
2Jf5q7jPskIjZsbLV7KFKWgQap/+FJPWWywrYkuc6Twk7XEIhlUjIV3RDH0zEN+ikyvc9PeZ32Hf
qbxqA0wZGw6H571iKOQOabtsWv1TMvdtMBxL5C1JWT9NKLklMzs7gGdlrO70wJop1fDbp5jT7hoC
nbwcGEmkK4ye/uqMzjVtlKWXDHvVaV6jpHoRb9LsknOfksSO0IKojPk4SHM/9w/jEJ0dz3osOf2R
nT1qAr/tMxN+EPGG+GM0hM5QiL0KJEjy+yu5667U8lQ0Cat44YghzbUoo2XKbDubjhPrvThP4u0X
Zv6LaPLXhmyKQBXGd0vLH7GUkTa9V0Dt0jd2ZYHvGh9xDpaQdJe6ai6DXL92kb6tNeU6qAAORkyM
wniVkvbs++OLX9UXwx/uRRhtmGVuqxTrnrOXVumzNFYP0piBc9tH2bHOFhCJPPxKigDJiPwqq81Z
RJ/mE4LMqTxoVMoie1WYkI9F5ZaYOxOEtMMrq5pF2kN2S2n2+xcI11TA0QQGKpKcfTH5uqU7+5TV
EQpOBuj9NRUR0H5MCanjdmF3/SYC87o34vJsieDoUCZCehBh0o6IlW5FwHQuoqYV7g2cnOZNTA+j
9qzmgQimRhiB93QE1oGWRoYQ7NmrQjLHU6qsHR8yl7k1RdB1IyKve7KvYyMYt+0oA/XKmtUtLBGS
rQbEZTciOBt0u3QhZ70HIlTbFvHaCjnbowjcVkX0tlcTwu2nvjMzRTC3TUI3asVu74jQbr5Tr+Qu
eeFdKHsPIudMEiHfjYj7RtCwtkQAuCyiwG8fKtE2diIoHFlbe9RgBxUiRDwTceJJhEtSpm8IyDK2
lYgcz8gen0QIuRmXHuRBgsmTlojyRoSV90ZbYqvJVjEMxtYIrxG55jn55hI555EIPM9E9DkEFpKm
WI9zqc6OQSWPzMr8X9bEXR3EmAOX1lvlR6KAkBexz4pP9czu6yzCNHkwuv4zVFo3IGIFMFCTN3Lt
jAenQWoPGe2h5u5d377661tl1Yyz26flWJGx2kc7+z/fu/0ACCU5cFOFwDWDm3cDhgjib8I/gfQ+
lK41FIWAvi6tH2NNoQJOyBWiwBLb2NaE6ZBbps9klQ9d34BcNhoccCnudv/5QQDsuOlLdR+ZcKKn
LLSk+e1TjBv+91OvL9ZOkusUWcpUMm3mN//6sU6Iz07RjaYk2YHvVp42sUPYjTtmD/DK9Pmodm7a
+Dwh6ZOkTuCydfY6OrAukFKGDgHi8HsY6zzbuXwnMgqTDvK+mVAJ4jkdTcrDlBZnLQRgB/phx4zH
iwqwmQAuzJUaFuUAPFUUUe1iE/xWkwI/qyLEBwUjMpAjE3JiyY3jV4IBVbO866Pi76u09veSqjTT
5vYp4N1n4pfdsmZ76Zd+EVgLGFf5fGjCbFfQ7860znHux8T2T7HXXVSa0XusSJs7WfpoJE/t5rJV
uno0AYlAOJPIS4AAW+DcXdiQAvq33nCyl6af7BmL6Q5UeDhQ1pebsIrs5WRp0yO3Is4wvfEYlcoy
1qL4YGhS4rY6zjG90ReXJP7ww0LfcYLjRZWav/vMk45yxLxwxBZ039fSG3LSYm56BG7r4sPts/98
qelqW8xuX49S3hWzxmqqXV9p/aro23na+e+dXzz2mj3twhXwi/wrxdeCjD1TpuuPC7f2a8vV67Hc
yj6tmqQjgU0DSzrrBSV9q0k1U5TUv9y+50dStIKhUs7VOG72nmmea6UtN2DVytwa0+6hsYN8qzLY
n2ep3z+knhQsjEhNXMqRajdFXrZsc8DksXWwwW1kk1IR8EA6edKw1Au2hrzvHmCcfqpBFZ3CtN06
YVlieRF3bNozZNGN5q3zREHfWCnFI3lwwcpqY3khF3nxKPl+g2tjXK5G8WXcaQzgCGTYBLmVPza+
wfQ9gzOP07MMrBRorpUYkWugNcAMsYCMNsajskvS6IT/VbWEjf7cDbl88jUg2syPIjImDsmY5HPf
apttJBTPCl66C6X1IkRkFmc+8PSZ2k7ROU46UiSVOJ5PUTKcxjL9CCWzRgumlndQeX8BPtzbDURC
ebqL6i7c1BEghS8P87a1gSnlzl+Bx8Fk1Qtrm5pBygjAUTYhYldvMqRL0pg1wwlkQr7iVFtYL7lr
h3Wx9iBA9VmFdFjlz2jalTWRD4PgDDE12d6+xBemPwDs8O74YSJ+jWFsRBiJKS1v/wowYrpGq9uP
br9kpwOZ9j6n//a9kOYCCwbl0AfmLpaN7jFCl3rQPPAAQ0t79NnIZPGjaeeW+DLzp2klm6RHUTD1
j2rETMFukse0LvR1O1T9cxFk69iK43uNIMXj5IC+3L5vopJaWKVUrKvc6J/hlm6NoGzvBszvTnJP
HX/7NSTdjJ+ZZ4M6JKLEZSQjaxixzoq2HTD14ms4ZNcwN5I5KJwoPpMAep4C5XqIm91/PphKw5ej
Fm3TnmnGEPZzh7H9quuKg+m1xtFOrhSzO8dKPsj8fUxTXHf0+j5SW/PYayxAvfYEp3rYtpwmt8nH
5kUpGZegFQzPJiqIs9+ln7fv49Clu3bCCN1qIkBTh3awYVLG2D8I9ynU+QeZYoYOT8UiWAuzJdm5
TG4refrlG+prNvbJNYD4tJ2YckLXR/Zv5O3a8yNhoqfu6M50epMmAy6O9UWrdldIDAj6U29bZVZ7
8LOkO3gpH3Doxh+YssodR7suXEa8Fu2hvLNVllr01QnQgT+3GE6SQAgKqUpHVPYelDjRXehe1K1T
P4Cbq8Igl0b9ELfqKiRDcJ+pVcxAxi6XJXzxk5ySZjUDLuzc0Whl9/bN1G4OXTNKa+xt2v2gBN0+
1lnXqLKU92GShBvB/33PB7/fOx4dV+mwq8ZYIIVLnaykHSNUZl6rNvol67165pj+VbX4bU1rrvmo
+tdSfFCHYtEaU//gZWpBVxzJc1BKKCuUqAc1c4gwKPLQLUpZ2xtqpu+bbrqHfa8tefvKdtIKelxr
nOgLxdd/++bt0x6yhI81eZm0W4+XuZFKleGZ2Aw0R/7E+yebt8CYdxWT1crKJXhfNIxpX6x8KPWu
p9hw+PD+cOVAOeCmle1h4ae1YuyYhzvzpO6qddO13g42qrUejQqybiZulKq2t6GdnLPq3WL1nJkN
WXucgBpNj2HP/YxpASLQapEFY3VKJNgwgzPAP9LtR0n30wP882WKqI/cTj0I5zW8yCBIpJM1Zv0l
kJzqYmzKqbxODfNcifHWjDrNRUa4ClppY6KTiqzPSLbWOaBaKmEsa4UwIFXov2Mpw92snh22Z7Dr
ZjuO/aK1QvhW+qPwXsmr0J85KYzdwSbmIEaBIFvpRpWqQ6mFnzUyTyvVD4VdfiaTvxYHNdV84ZvJ
VWfsFIlCxT/rcoFGK4KIGmgwjuTeOOvtR+e3GyVFb5DAGa9fwzAc4a9NAGbOTlcmAk0Zzqc+zGAp
IPyooiONHJhWwIApwLf2MdjREy5ElB5Ul3WrvEp99iJ0JIanqvPRK3+xrmhnH1uncx/ICUGhss5r
48vbDwy/8tal3q1V8bjb2cpU1OrRCc1mPbERu5aSmPcVazNhxACtgUx9S8GN1SiynPPQ2NfR9Pvd
2BdQmmUVvih49Thrm+YDhZC9LZR6gP1k9PY29uB96Z21juS2hyQw3LeMozbOhJDFZZVQ93oS00y0
rb4KdU1eRgOM9dsvk2LYHyl2InVGC48+pqCcGsJjmrfpUU0yXGuw7Q8psfdxOXj1LKurbAuKiJuL
+JK27X9/QtPxgoNruLQk9Bum3uUynJP/+9TIQItncPKq7V+fUmz98kNTgHRld2iL+IXxfLTWuTUH
RAdZgT74l1olcra0oPbtZE/L14OWb2lbG8iW8lMOg+SUig+J13qnepSuKGg12I2TchhKAKrJy7f8
tQ7H/XldDtkyhRy2KA1otL0ReNsMz//tAKZIrjdYEw9PB2VpYu6Q0gypDKViCR5G7EMIrlUPh9+y
XKqOPO4heMCC6DBO6cdhl2jjESsu3fGCJdxTwaRtnTXyulVYqUrJOK6l3BgblCFtt5XCodgP7cas
6vbgabJ8YMzWtn63K5t2mUcK9JDbhxaQ9s8StG+ElSIrQsYhEk8a5WvKgakVJCtZLMIC8hRS00jq
diCSjOrz/7+G05QVDM0gR+Fq8dUi2E6sUJHgHaAH0BdoO1C19ntaFc5S/4OG8xs9H077BD6aEErx
bPui51O0Lte0hIkKwMPCluuF7kmbOF4IlnyuVevR7g/CXOjP5/IbFf0/jvpFzTeacOualqMKh/Y0
OU5BfBIieh+D9KH8QbL4jU75Hwf74krXJ7asoLfiYIqC8jw+l0rgClH8n9/Td5pQcn0w8zJBS/7t
fGw0uKuYgY17AyoXgjweGj/Zt6hWLDg3wj0hquytUlfMpKOdqRY/XMlv7k+MSxQijYRhuamI0/A3
hWTVRLhsOQlWaWOziVtsJRmLrtOoWEVkjP75vf50rC93TSL7Za/1QorUjDuptRdRac6YzTI2/ikB
77sbFMNMxKaWbBAj8kVz2RWNigkVftWqlD9knDkPaesIaBhiQyXOphCcGlzVP7/DbxxwhY2NjPkU
Dp746n9Rt3dS39dmMShuQ4VU1tash6tkYY7G9JutTl7A4D0pR03P1sNgXjOJIlv/KZ/+G/MHYASZ
+E4ycfAXEoLUv11TP7ZTdASYY0he9ZT78gXCmgvpfRWivA0UAzFB94Pp2LeHxJDYEopu/vflkLJN
b2pnEwsC71voZXLnGmvZUUHizXh7H/2UevPdBWZNZUm1HIOkmC8i8tb2Y2sINZmBrZCcNOvBmlmY
JPk2pF3WPE9CJST3qz9f32/fpskBLRzddIx//3lm27DJTb8Sk+TJRkaCAYWxwbtuqYy2G3Yr9Ue3
ytv7+KJgFnawwm/Pws3N/nJDVWZReKArEBoBLmcpjTiF/QI52FXzo3ssHi564q1tgJpZErfeLH9U
nm0ZW9YpfogT7J8UZXyWEm0nVO4ig05GjaZO1TGzig81xOQSdUfVgqKr7cWgCHW7FhzWKsfZJCU7
qwYa0MqdjsvMrCtUTNQ6Z80kIwaZvEoS60U1RC+OUv6ufFjukRHcYbKy9fq4+2F7+26l5KyTyeiY
OvqQr9lrYRRVsS7hZxROvCqhfe7N6AlFIzpa9DpaOgFbNms/+TV68SKIf/In/mb74SIQk6jZGAjw
YP3z4gM02iEOmoaLxzWAcLKlQb94mbfDwGpu6v0P2TLf+TexI9gmXshY0mCY9M/jdXJOklRUG3+Z
xuQ0OcwyiLvadFZx0Qp8prpNrwHQ0W1nauQGaQz71K0HdQUTfB30c2Q/0GR/iiX/5iFgQcUM2MIK
GmOpL2urN8phHIat4VbYWwi2Sc8hxLkYmEshFSV61ftBRf/dtXdAJnVsSg1MBW9uH39b0hIpUBGJ
DoY7xfXtPxH3R3oRtHtl23FcU7ZWxJ7PFeIWR2ZN/+/n/h+H/7JLlnIfdK3S/XXpUxWglwYeuZyr
ecW8ChnHlT9ZF3yzWf7jkF+uPtYFEFrFOxZ8m9DJXx3ZW5PKufC424TRuKp4Txk8LK2rEM01aN3q
jeHrq8ZTl+L6/1xgfuc0xXVkOGljm2ZrXx2eFKYScFIVBBrMaevGfPS4x3jU9OLNscoVsXZwxq9a
aaGPaDeCQKup0iapfzKz+Pe50dllmD7iFY6Xr/ll8c8nqZp6qdNdwRsVDLkB3q7DE2gqTB1LqGel
DXEyWyntC9jiWiVqa1LujdbfNEa46tL2p7VJ3PP/XKZ5RQ4PhMOm+28/qiCMRpCOFDsGJ2ckxVBE
G5aeYeAW09AVIbeHdVENsKGh2/753vz3sqTLCl2yidul2HuF3/HfHg3aLm30gsZwLYaJCkwz4WUi
1gK1kJYMfzZ/Pty/n/5/Hu7rTu/XuaQVFU9ijVCCsXsvzJTqNWbUqQeXVfthGfzuWlOgMn4jS5po
ry/X2olJPfExX0I2pK1NHLfHsZgHGO53Q7/881u7Fbtfr6Kiss0KexbW+S8NBo4/ThvC/4AqZFys
Xicwo1jlsrc32uJFnFqLe8xhAi9WudIynz27uYhTDZqxVuR28V+9Hhubs5tBofzlvWNapAtoz3BL
H1cDtV5V5fDaWNOizbqtNVWrMDrG/gqdxkuINf+ETXTLvtTyG+iZ3D+/mm/vM41wFuIWZU7QlzUw
8PDRUPvMuFXvBBQwDTaWihwvva7ai0Xnz4f79j772+HEffG327oa9D7FvMtwTfDG2I4vFeT7IMWZ
o4BqqW4r6Sdf+Zun9r8uv8b+giuVjv35lyfJi2SJAai41Sr1wQ5zPB7JHKRhEKde3O6Ct6sm6TZP
mhcLp8cUadCINUnBYAZJxV6CazGx+WhE4s60ApeSOLDBpUO85iCcYsaF7C86yZaz8tpjE+LVEi5T
tdk2lU9+OfTtKln9N6dRBEPKpg32+aVo0chgbweVqya4RKl6wPB8hk/NNiYZoyclo5t+2LhuZcm/
ziIAs0Y8pqIrX71+4GTX0ILA3UfZ3I+Jss5i/8R7XdtCtiD421Obb6G/C4L2TNAOb4IjcJFHm8db
0IcT+ahTgMpJuspyeYUb5bnx3K73TuCh67JzNn2GG7oNyq0hJDZM5S3Lh7U3Tvtp0OfduoHOa8dN
OoNdaEDUh0uBw0fnnPXMvCOF7E2HXi6usCAyiUab6fFzVYwPuE6FWYdmJIfP5ttvXpK8V5IJ0LcB
e3lXYOP4Y3/f8DJs9uNKGe7Jnl9Wto1IYk7xeiyg4o2Vy517SaAUeXB4gEt2uMO9w8zbR6G/GRw9
gAiwqzp9G+XX/+KCYxnPG8eCElbsP58bBSNeGKma7vZOupTQYuiEQRi83aKZZnGqruow+2FLsL7b
/WjEbLzPifTUrC9tUd47MfNysTQU2p4Z+CxK872QAAhN2+SdiE5c5IUEyRempxALKIJmHBUW9GIz
+BT07Ege4EAzks0PuW5hYo5dN8QzrLqW09DvxIKc5BS6wrS/KLS5lLfbkTZkXppPhUVaR14/eJ1x
wFkPzt6reCKlSl37o3Gw0+aUpOk9JkinDL+nRIxTFB5jKpkDRLMPcZG76gqhbe17FnYr5EjOe/ut
C9DLcL8KTr3v2NxbqHAjTb/znVfIC7tClt28kk96Fj5KWvuqhClqdvRBSV6RkcFBQjI70YSkP5Qb
2r+7XwaM+IipuNsRzvj1qfaszG6ckY1KqEXZoJaa2j2MNWxCcaLoCDfaWD5AAcWVML3Tg0On9fDp
AsGoPfklZxuv+EG7xF1zaeTqLZu8FUHQLiCoN+tRGha2vCRypZ4n0oiXy/9wdh7LjWxZlv2VtDf3
bNeirTIHgEODoGYwOHGjCtda+/f0n/SP9brIrOoIEEZU9yCZLyyEq6vOOfusPWr0b6Vbi57wjkCk
bqvbzqn39HMirUzhMqVhcB3mzpPFnKJA/3hs1vl+YJ9hfnL8h4BksEHjh3EaD3lqkst9TjObh+xN
dCB0QfgK6vzaKdMruh9rplPrSDcSWsdUm+Mn9gBWZTVY3rZradbT7oT4vIyRfBK7MIPFLp7k8YWM
mnruxCL4htg7YuVCiuLPGWhVdtAZOZWAIAqe7Kh7ibBntcXaFCVvqiTksI2bXrVDex8IJMGxc6FW
5YcOZXdaoYhokyVeaFdxAxarV+U3xORojqNfSk6jrUeXjGVSeXXS11qIwr9/zWfvnkCLB3DAARon
2zzkQ09v1dg8nrfKhIkbPA2GBkz8ks+cWIlONwr9tyud7PCpTO1plMWVYA0WNeV345JD09mHIROO
STPGRRgX/PkpsjLNmo6aB6IGdSnCZ2Rjq5hBK+KT79/bcV/78ji/Xevks9dTZAVmEJiuNPQPeA/D
EjR3SjySroivsih7UYf+aZziHcVtd5IQ1xMfpTAbImslt91DW/frC7d09g2TkxMTRlUw5vrz8cO+
tD2QoTTsyc2T0O7aQmZMYLnV9PhH3bAZ2CYmXSNMHkFeoabmQbAnce+MWXRhYCnnDpC4R5G1o2pA
7uzkBSGp6NUUqI8beBPCu4Xo8YnDBrhF96SogdsJTdAYv/W0fwsCkYqAtxjx066T256WDKNtXh22
0e9f0hG/9+W7UTTh2IdG50vKtiZ97EQtY6QtJ5lYTV+IfiihvUWCyPH7U6Q55NJ8OsZWbOlCPJs7
4UozMYou83VaGg8TFg9jU98F9biOEBJSgH7XAhqZNM97selejhX/U5we6sm7FZYLZdfibDu5gdks
GidbHNuLhD7+Xz0Y9Ld4ZUUXdX9lAQGt0LB8/9hnV1NgzbrCHOc8f8phVTjLx/nQM/s47GaJ8dQm
2XWadWvF6ZdSUj7hm/azkJRnNVOebPy4xeLJwnbrSf5eNjZCWZ7luFeTgWr7DyPQ3QTBtlCzfn+n
Z3ihaDb4OAZZP3zdTtf9TEn1tNGGf61ICS5njorCQs8eRSRm8r3EWTZxgkWJivnCtcUC8WVwkHJU
xakGcOXJmK3TqslV2WBwEG2Ck/mZ0+2WtOOmifU56ZkZ+GJ38rs13jDbFOLa99c/w3Hm2YXXvK1R
PmQo/jmDh4BxkxkKC9ikXcuG6iphdEMudlXid1AI5p4ffhj1XDfzO5pOHju5c2NLokVBJvNX3Oai
9arLr4UBHsYpKwsTeJE8slHtclhzCdzzIt9q5I1ETE0AvKXOdOjkZHNsLBBSdC+iAWCKfoz0ADlU
DzrDePxvrA+6OCWevmuDIIWMDnnPL6FKMwGNkGWeVZRKQw29jugHKwmta6JLcaSVWxM9urks6asQ
PSWO8e41GvPHu5HF3CJ6amLrEDe0yYjOpSheiQVGtP2pZnBvhqz8MWrQOsr3KQ16YiUWHHjx2DhQ
bXT/TR6nDRHM1gy8H2JVFnNTolMn8qSlGHvi92RK6qJ/4vtvfRxLX56fVD+Hdod0x2leVUnNFE4K
Y00E12J893L+YB2Oy4j4ODpJCHHAVspk1Wa4qejVhfLVuRWaajWLgsGr/YIptwqpUPyw5Q4I6Svy
iWL/z2ggEk+r0wxw4YnPxfgUWfEBMDT2hNPihg9VS2kL1iC1s3C6B06tegF9P7QJcIBLU4IJxdnS
vbfq6ECgyg4eBf6p3Uo2IvKYQMq+UaoP/A1WvadeMJM6ZntOvwelWXJP4PuwmxNv67cMBO34A7bH
lemKKMYR3emeLe0KFca8vBWbPIr62ku3xMDrkuZ3cUKq6QijNfgxtvJHM1pjkp5FzZU36sCSaCqE
/Z2KKCavcDlUzF1GJ6xZNIBDu2VTpRu6hg8iSoxTaxXCNKzZB/71/SUVn/e+3nWcGr//CufOSNSe
WVsI3+BJnBwS+OfbYJoa083b/A0skDimNEq2tqA5fX8lVZwdv7xRQlJVBC0Wr/bPN9oB56mJupnh
oMXi3unmWsHWLlNUstlEKhoj7Po2J4IWZ5RRKuBtkR/Q46UU9gfxcvxw+Eys/FY0NwbNNHe6O/FL
52My7Y0ALurZhQTKuVDLxDjVsCAJG6S9/7znJoujKm8j85j2Amjihqq0MKV4W79341WPQruYlt+/
p7Mrgcm0QGFhsO6fxvANCvSWnKfpaqLf22ubO7Ckm6hwraIVwtU32buyxmg1TMVrCf/ucsHl7Mw0
MI/SFJbjL7UnGtP9QCpM0yWwW3UOVKbqWiwEOYJ639+FcnFhtp1/ZkahTq5KeNueDMNQD5q2bimx
yBAMAVK5npNuhQOz5y+ktIZWry3FDLOdn1bpUXSxLmRbz80DIjaNwxCJZvXURiMLfdOLcspaYq0R
HzmjsCAAgWRVL3zfc6cKi4Q2MQlzwTitluvoLWjBpbLX29NnpZgzMeQFAWEkvR0ixa2lrUnjTE0L
Lcer769+bkBbGK0KmRBn8dPjlBLZ5QiAmovTnSuLlDE+BF26G3SadLtHzfdc0xkubG7nxhMyB+xe
yKrD5D/5uvSH+0k9Us0S6b3JkeY5m5d4wTbnN3F2uxz9nP2eJHNNmZM9ySlx3Pht+c69NI2pmhBu
YFQhSpQhgha9M49gl+9f6bl1jS3svy518nSVURmgZixKMDhXIhFYGGRgbLIS31/mbIiJRSakEmRX
MqDnPx8phjjWqo1GPcCeR7q1Eqhajo/7QNM5EB4s+QCTbQUrWQuK1RRF76I+WLF0HOuETvXz+/s5
+9gc1mAd4vXMLf15O6ZXTZyaZPLlsrmKWBJEXl4EN99f5uy2wZz8z+uczkzIE5iYFBTeC+w2B6X9
KfLxHYWOIh6WoiTj1cWuVoM7GaRm23r7oPXXg+N8pLAXslyQaNTNNMYPE+8K1tTaYMcW/6/SuEbG
aiFZC8h/F+bZucMUHVpsdXi+sKachA4dMnfqB9TllKrf+G29Bu0sWfNGk3aJXd1+/47OzS9CBNtG
oEB3yun8kqeKlheZvBaB0ky2s3VA2bMQaI4cu2A9pvHUvLBenovLyO471B3JLaBiPRmN41D0NHgZ
mgsBbQHMb27ow71f4onLkVr5ZSMoC5l6ftBeeLNnVjCGnC2TAGVN+WLaPGZmLSt9iCcKNQ2njkic
1bOJw+FQJctSdHnLAiwTxheue+YlK6QJWLjFU7M9/znemXgoQ4KYOASvqoR0t+6VT2ih4yxb5WO6
A1Dx/Vc9IwHR/7jiyRrW6UMy5iZXFHneI1VQLo2d1s7ND8XsPo+0VPT8j6XXX9t0RuMoUd3V6bAq
IRJKabEtcXfI03x94b7OjG3EGOQNUJrSViGLleG3tVVJYlVGmg0kLaVNptvVMfGjVl4pRfmk4OGT
TuV9tx1AjaRG9gBlYpiSG+FeG/k9wabnlozKC/d0pgjBPdk0eKDAI6Q4eVca2aUcPgses4VPu7aO
ZZtS3AamsE4Eb5n3GD2JznPhcNtWoJ++v/7ZwUEIQ6ZCEwIJsR39/kogMIadZGr0Rck7yTdv5aCG
YZL5SyFVMWLn6nK8dmaLwwFL5Rsc5ZunZ1PfjmQ10Cp0EGX0Jma81TibjjiilrvN9493RvuBkc5v
1zpZ7I0up4ctrPVjdN6ZFHkA/G5KOHPxRPsAGJ56ONAQeFDTcucF1g67j51UjEthXHPhXsREO4kj
uBfHQIalI+483RD6QeesJgEKbcZsRYhFaKZP/kZ4RzfQIWTA6Dp8vfha1rJlZF0KCc58alqUcd8l
q4q60jgZaabtJbKVxJarCoKpyMqIXJkoI4pMlEYqJtanS2fGM8Obi3I5irgU9k4txOTJ96apTq1j
Bqhrm02Lxicj49RZ3mEM93QyzB3X0vKHCy/7zCATSm9FWAmywH2R3aWNboS0G7veVEOWCRRsREF+
E7mOfTNA4XOOcbjhmXt5ab/V8GhSCxgGlQNy+pePkudGIi6flFtFnoTc28lpy6lTtfLLkNcfeHsY
1D9H0kI20epRWt8190RN85qyfSVnrqjxtbhq5HBNPSu8sBCeHQkmKgWRMKGUcZIiUBpFrnQbBJFI
WfWWRPfQWoSuTkl/j/USl4r7/dc4+zF+u6C4od9WmQa7zkTRgehrjrfBXWEuk3s0KGqQw760v4tF
/GSWcdKkb0FkZzjAnAxz8G1DgnUY/cWGtBcYCAUzFtp24qbncsrtRA/kEKqrMTEgGqfpPidj9O+n
FmX975/8jAQQ7yAUQEALsPX6ssBaHYgsLcssOpgBbpDWK+WMhsFmTp3SlVbjVNLcDnkji3ZhduE7
n9F1c3EE1bLIAqhfanphlY+x3DLlraB6E6QGRLILwYMSWBFh9TVZ1Pdy81pRNxmuJDqmBpy9v38F
RynXyRchHieC0skpyaz5f359uZyMNs5ly5Vy/0OgqVCaXXdwmkTckTuHnIaP0E7XHMaOm56oeMU5
Dga0Ih4UWHABJAaRwRSLBaeWXZYZ9x5UDoHgqUkXCwoJbnCrpUPxQexbGoyplhD0vzIM/+N9+J/+
Z37zr9uu//kf/Po9L0Y6y4Lm5Jf//IFQtPj8CF//Q/y1//pj//zzl/ytf/+r7mvz+scvFlkTNuNt
+1mNd591mzTH63F98Sf/u7/5t8/jv/IwFp//+Ov1A7MCN6ybKnxv/vr3b20+/vGXOGlSgPjti4lr
/PsPHF5T/u7T//5fdZO+Zslr9nH2r36+1s0//lKsvzOQqGCTWtQNkVn862/95/F3jL8jbCb3zbmW
xQ2jyL/+BuatCf7xlyn/XWPd5y/Z5INk0rN//Q2vdfFbhvN3kUkQBQoylSJz+9d/voY/PsP//Sx/
w3vmJg+zpua5Tme9uLJFwpNiGLPsVONpJWOM6tdEB27198PUmbPGNuZRUN/4cY/jhJVcWGfOXJB0
BGl/SiRI3U9FbhP5nlgps/SYFAzl7lAoFcSudO/nkqtIl3LceNWfvSIHRWYSwYtz+ohlC3tk7PrU
9SMTyXoa3BuBYYAPRgVfZMG+8ZUfKR69yEi7YN6342NipjeDRUWiNyaFwywOKDbyI7ittOCrylob
jMcqip/hAt6orUZv//hcsyJORYyXkr1thh+pogN1ynu3TRs8WEFghqr3bvYRdglB1QFG8YZFKanW
VgZHLk9Yo/uN+uhkqrIMEqefl4mk8735YU9Qrn1gd/O0jba51afXuUo/OHR5dEX52O0c0b9nJmR1
2IqnEshY5g0HKX+wtcq/rv0wvOmVh54W660vehvZIXtXDzv8GSDer1rTzN3Bwhqg8a0NPsHTvAzN
aa4rfYCYhx+QcBbQ3me1OrUH8R/5qC2rIMY1yjtkbbi1O4Q0AZ4cdQRfVVAbTYUqZ5J+jvRHm6FZ
zwOpu6+BEMAOMsjzVnOy0PJMLyFSIH2mlTP41ei9MJ0KPhxA54mULkIJPF58pVT7vKeVdGrJGUto
ECtvxOnBnxwusy9bj+LqmFSzEpoSMql1FFc7p5WWTi+Hcwyy/GoYZ3GUP1p0IalT/kO1oWZgJYQy
IAwe4zi6ruPhxi7tW8dMd0423mb2LAtmdRM9pnL9MXS0TRg26os6nfDMo+tumMCfTMg74lS5pwm6
mHeB8ZJOGEn0cLciDHt8TNjw/UHDBIpCCVYIwB9Un6hdVQBkGR5OMaCRQviY87oFSm44zZVmtzc0
n0OSYzjP6Pi/b4bqSgGF2enB2zDYqyyJGzB33b1Teb8qWV31sCDmUpDv2wLaiSZhOWJkxt3kt3Mt
Tnix0GojaVX44KHUUPhDbLxWeRG0YisL0MlZyZuLSQqO7UhLuXDymOByVepI5BrUQHU4H0flDfet
j8o0gC73sOIsCU8i58oL6BJOwcDrrXPbadkuTqWXCKBIF0KF6gNK7KFjoxqK5RXilblUS2tbrZaD
pm3BoSPQqgQRJHordSCK4KizIQQArYj2fu6Fpvt0XsdApwT7BM8TLU7fCgtzv9HzsClRs4032Dul
wZvNK7sPs1CuwDK/tcrwIoU5n6TIaajWn4rac1X86XKz8ed+PT7nPXD0AsK2FisviV9F83ik5z/k
fDfLFQOkaxasJE9bWdn40fPo41A+a3F/m6ZXCSM0LfKPRiteqkJ+SdLxbUKFP4T7YMCTuMTRtjeB
1ydhlBIwxFu2eLQGxadDN7E8FTvj4fh+rJpZEzf5vEyHG7GAsCYEevIWFONzbPlbMbs6S3uS8D+q
8nhXtfFuKqVFp+8HXZnJoUUDFO5gWCHBagbCIRDN2Y4ejmerm57FbWeNsW6zXViQG2oG54GWxo3W
ebdONNK5QyseTLTU8ZEzqhAqW2XmdEzKxprJAtKa/SoFaoGjEFYdVfZLVgI0D7Qx154xA2Hy3Afx
R240d8b1kFRvpYKLiS1HOzWXn/S4uhH/qtK2zz7DFTjGtpUfcPN68aTsXlbKfRhbvIiaNbdwMzxX
6AZGfpbGUKF15cHzjJCiNzSmxF9N9nSdBuW6YlS0g32PqySnUmueY3Et/6w0WhK0sKWDvr7vMHpx
I9C/LEjQGkyLqC1JUAjmdKrP2ricD3Jw7/dFN+vHcOek8g6O4W6IgXvHEN4kJetm8ZBC1a7WoRFs
LXBMjpa/DWH7Uarhh+jnDbx229bhoWHyCMVrO5S/5EiQ831lBhDKmzrILP0LaJxlWeKUkKzE17Tw
oiNH1775hfzZLpTIupWr+NEx1duYUVT30WMCFmeqazATeUeqd+Cc2ZsgIFmb4IxIfbo1xjUshyu2
pFuFT1klHpUEQDJl8ZxQSbavlabdmwn846b4aWVryFW02Fv1beN6oAvhD3ptuHbsjU8WGX7oiqMc
RgNII/sSKSRnf7ducRDCvALf0rJ/6W3TjTI4nD7CkHCop3nnYT5oNfYspXN2VgJgoX/pAXORm6xF
ygs1Tgn4f1sZ1LlPbg8c9wNajy28jfVQVRsvBuAvj96tzAMc/0BJOhsd0IZxYIKP8VZeVd9L0wRU
vHZWVqVdRRjzlC07o1iV/KYCXQTHWkkVlmgY7ipgZTFJ2wgSl6Zc187Bqvw3pEkzxUw/lBR3Pb8b
GBBRtu9N5VbPKm1W41Q6qyrHVYxu0XraUxBYt6HH3ONT6MPKiIyQR47vOlWwkZiHhrU+jlWrxU1R
sfaVXr8hrX7SJH/n6dJDLsePQxFuxwnNk9S5OQYxsXMgauXsQHcIVhFyYaNaUO883bh2YHTgn0V4
1fwKkcyyaCXgL7tmLXsgKyWT5jqmNWodY5LJe6otR3hMGONJvVahOXg1xzS1mNaUWOZjZmHU6Wmw
slNwkK1U3Nj9YMz9vv9R4qCZdPlH6ZvlzPK7X17WPA/ij0ledz+mV1HsvwAIevECvk1Gn988aZxu
BqPTzuKNBRZ93jmgwzqTH15e3/vjdTjBR5X14K5vracm0cGelI+BAVID8xHVy381ub/qu7KcwSd/
iwt9NSgKRy8F18pmumqal4gjCyz5HcS2pzIdYS7j0GEzX2BmmczvzF7YGFrITjFvs4UY52grnztG
GiSwXSS/KwqrWd7eaL76XBnXiZ++ij9Fx9DtpFZ4ZdtooMmZ1Mi68+Aa+A8rxY+E1MmsdhprNapW
vrIHtCR2Z8/lqML2CnkcYLzB9WwjW4algo9rQb2nCBx71gSjf60Z8ZsCaHk2ZR3aUz7sKswi59o2
91rRwqBhenUAxUcV2rGjPFVjcygAwj3oFPuwSLQcV9cBMdsp56xk8JJF0SrVvMpU50oJWXon+sDX
NN8+1EN/KCP4q8DSZNcXOFzVzOKZM9WKmw3dJuqNg65LHst/g0Jt0qXtREMkDWULRWlTrC0Z5kSS
/nIyW3s+tL68zwX+pAXJJ6NPj7CFKTpyOw4y+FUfjpD+PDJPA6C6eRHb4d6cAkp5PVvjMJbeLsbc
Y9cW7SOMs2ew1jBkrUCm8tQ7j3C9YXa8BOiYoAQ05XwCvbMciWMoG8XZbcg6WdBk8dIQjED9LdpN
HjVuG0/22sPplrWZ1E436k8MimnDLOwxkMPMp+tSSGKDV0JOG9Vtm4yvQCxCt2/jT4hhj6zc8SFT
p2w/2uOuNYsflhRNq66VWSeafVtZxbvjS+0c3YPFVmLlmDyF0grmSrb3dXlej725VwHyuoZVFK4T
pQp+dqSRU1DcayxJf2aT0610OXzzhqjYgDK6Vj3lTjFjV2jWcaIYi3E3ZsauMIoV/cr5PIna3RAE
e9PrP/tCf86Kcl4n0srv202sePM4GfoZIX4zb7AWgRo7t4xiDtINwywZrXAz1JuogZ7RYvKhpOpz
oQ7PVdYXnM01IEERZvLlLyNU9zHWAhjyqhPGLro+g7S7pkkNmw9Hex/8vgZWpnCfUTQPYhC3hKUc
+XA8Kqp2bY2GigubNEDInYaHNB4WUoVYI3oIraH/Udl16+aq/arnE39Oy6sDbSYlDS3anTMq/YrU
UQeDDpcHua3l+zGUpaUJpwoNRV6sjMrfJ2HySscKq1Zx7cuHPCh6Pgp35XX1k7CE1Gklsx6rCgU0
sKq1N9TyauoJ1wCJXdm1PGzlqng2sOTaDAWm7RCVo7U8vQeGF++TycjdpIrUVWcnt2xYsCSVnh54
MVCOP0YYe2ExLJXBZH31sOTKSk7vutXj5Fq800v5FOB7khGwzGxpI3UYUnmCuJukh4yRzIB4jRPr
w/exbDKNqts2JrbNYRk/y23wM4rk5mqw5E1SdcFCGdNFbyTqdQmCZi4yV0aEqVOtrKskhoBgqc+m
PSwq5LEzeg5uDQhpYy1t1KNlCpkYvcYzKZUjt/OxNRjQps1y28J5zL9zem1dN+WTKWc9jsAchIW0
OGz1g5bQlx5Za0cZuzmryox6JLThDmfGoHroY8r+crWrM9jiVRZiBRAGcL69HDkdjhy6mmiQMxth
cbFtkmkTe5hvEmCCGgqXuCeSMCofAAxQT6/wOoSgOqNLEUUhUUYQ4WvY6LQ+xsrEGPdcP5d/Dk3+
Lo/Bqy7I9mSLvRCPo6DF+c1o7ActGV58U2z1BX+vTqqt1OarKO749vZTE2AUKNdt7XYc82U5XLUa
7rU1qamIxW+R9eFVRfqNHDYqq5jnlLJsxrx9L/zyUbE9F9w1VhfDwCkmU+Zm6d/40p1W8NbK3iHK
D+v3tGdYy1icZO2DmjjJPNdM8NTgcX3shUtH/9TDdj41wTZs5eXYjZA2B26nzv15UfobJuhNX+Qb
tfZXRdozhyG4jvxjAEgxY1DQIsC/cfUGyw41wPIoGEv2PZxDwvmETs4NmmgbtN0O8i1njNB5aUod
3n66CTkOJmOxHPURH9ie0XBcKLRYerHtApZj396RNEKnq1mLVh5+TK30POl0ofk6yfrKVzAdaz7h
+JQPviVaGLEDHGt9r1jhv38kQytD0OpK2irABiAUg7dtaD/ytq3nJmD9sR3ibU+BFeOSA0JF9rGp
GGe1NCbkLcLXMVWdle5DhKqhOR5IyBMZ1gkEv24DyifDlg3ybuTk1l73Jt1NHdjNIJfGmTpUd0Am
CZzhdNV1u4JKGt+ahhHfAqV87nttqctwq5GtRHD91Lu097VDz/qx4fC+aG0ZHrbk+XsVCysa7wAD
hnY7HsxQ7xd1wdmqDiPI1zBbJZutBr+kqN3KTrvGYBETFYljdeY4BMfcrt1W8S4jJeNKHarHIPS8
fWpl0l4mN7cK/HhasBq3DOC7QGnS224ofuRKI3GmsHOoNHNs+A7SZGBlRVJ1zIt214+5tyC6t5Zd
O81ZEbEj4oS5lAobQJLNe4Icpe7zwhuXfuuz1yt5h8q4D11SeP5MbUbtTgd4hgNX+p5yGOvjsT4Y
ZS3vq4iSUx1XCxVqsXY3grraBF2xkJt4RY76wIaDRQfGnARSIKptKXUduYBh6FTXOh5SvIt7yUJb
NSiFsXRSf4mpdGVh72HL153k3yZ2atCBZ5cCLLD2B+k+7zpcVWR9zcvgNNHDi2rB3s71lJM1DtjO
Koutq9y2271VTAQeXmJv4iDYIdm1n4ZG27cZBHKlrWuAN1aMAzN+TLj9oPtXiSUbALiDyXFOJReB
S4dbtf1eH/UMpWXw2oHCfKwV1vesyV6xjrIWEQ1os0glAFWyXWso86z7OciqcpDxx8UhHShCUSOZ
icOsOJQ+MPSu2FmJ9GQoNO1Ra4BRIn4kFacn+m/WocPiaFY6IjR5sg9sMlCnRJLFKAyYkVBHWiD5
12Y0CbcLcN9JpNi7CVZgV9j5ASXVTxrY2LLNDMHHGFb0D0I0ZeirHGvr9ZSYRABMhEFMCRRx/QIb
e9qaAaI3mVWt9XimNYG3diplXAxS4fODWMDCRSpq930XPZSK2a/ili6NstqSj5R2xx9eVSySsMTJ
zPZ3tk42ERMtFWuhRMWHtXV1JZo2fSs5q7yUx20jhR8SBgsLJ5rilSTJRBGlv8T55wf3HuyMYY4U
cHoqwPVGSf6JAS07eeT9TLpsnYAL2R5/ROK/zNAx8IS2fxSgGq5tvZGXQ9+sU6PIdjjaJf5UUi6m
5UHOA3fAaU+bRvuqHsNyTg5CW8DqvTJ1UjJeND3RyM/QTD0OmLilRz6n5jxgrjdWsAxTTMPA1eMB
mQavcqhJrqpqP3QjnXeDtkua6MHBRSKP9JrNy38xp/xwDIFa2nvJJhY/0pLF3cr79ynWVok2vJWy
9SY174qeDjMCFWNme/UzikCkQyG9hr13UK1h71jZgY7Kfjb1pPqcXKLNf2p3pYwX8G91g38n5X9P
witfJC46Btw2qlPgoJR8T9WQOf38JR4xpKhD+aXDRL2o04e+ALJcx/W7rsFe1zL7YWxIzsA8Bo4t
uQBi3uMixgevwZBdrX7JZqSIhPa7hDsZZ6LH72+SikPxRzVKVxxIP5ZJUx7qLPukFpmUdPTgN5+j
SrXXSaWvwCDOAexdqPafydZzGSS4XEVB+HYirIgIOW2tS3J3LBzOc8VNT74SffgsAJmKfPBCqe/M
m+dyR4Ud6kzr9M3LpOi7Hs8Wt63eRrN3lWB0y8hZJ/5zkfwQSeyQSOH7N/lV5yNeJaQXAfjR6PUX
xf/fyro1Bu3OkGdAZhH95uiilVB+am39tky5cikiAHqohZFrnYIKraC171XOeuqI72m2Uz2aUYLO
HeT+wkAU3/DLN6Ybgc+ry6jZTl5+SJrW4vSTu0rygo2cq/QdgbCxEu8hE1CN4IIO+OygovFQodnm
jLar4IQSN3jrwNRktSp3vLblSP/U9y/83GOx+FkUf5AVfqkl50nsa04K1BeB7FLJrnz2ATGCC4UE
A5DzerhwwXOjCs071AT4NQjX9D8/MF1gaeJ5Ve6SPnqyw2I/ORo5O9w2LH/tNdMOk8Eori/0c5x7
TEEfRLVBRY+Z+udVc5rdJpm8hisSJiKH3JCrsh31thf5pwTbEvaz79/sUYdyOmLomtC5Hi9WVihh
/j6US01XWmg9zJ9afxPNOz79j4ANJHfwi7kkazttuulV5z2ztSfFaq4n2q7ptCAU1PF1KMQx2nmC
AvkzrquFHE7rqI0fvr/Jc++Flge61WmK5O2cKBvKSY97s+O9NNJ0R1y3lYpw6fsyhiAAji1taQzP
31/xq4CAGf77JU8GgNXX1tBim+vWlOKBBtmDdjAHeM0NNjCBhlWE8kQCz4iwmEpEOKXPHLpGvr+L
c0upiZife5F1iq4n/ReGnhPaEfGiU1auhMtexjoSDXc1wyKNs/9XuaR45N+udjISFDtI8iG2cxeK
IjaTKtqJaGlZt+warjaaK5oT198/3xd1jLiiSVcjPQuaQN/9OfaU1mo9z/ELV3AGiqm8wmLrLpnU
pzjRLozzr+uUKgsNGkV8UxOakJNL1XJcqzllCi9geCeFMhd9M3nXLL5/pK9DlevoHJpZfiGvfNFY
1yY28ij1XXsaV8bYLbwsvtIpRgYJ/S44ECoXxsiFC55uRbkhpaxhPVIfzPM8D8s+SX2mb2NtYK26
kOGMJ6Xy9P1Dfm0N1nlKOGfIyFk6vvReVO1kpbnH2wxMDIeAVAjX4LKTsL3ClgSQ/yKx1Z+AFyTX
toNVZWTuKMV7Kp9LLVJdJ5afgjL8+f1dnX0TtGnoQmvPgDr5xEmCpCUVZqpmTkCcKuaDM0Rbgf0g
8NrpqXPAyOH5+2tqYun5c/kUWnrYjZpJH96X7ozSMmq110ccXP3kKrVyxGsydUNaD8nNcDptsI+G
ZU7eNdsOHWJWeqMxgwmj/DWylBv8xO7USFtVLX2g0bjKk+yVZDdkFfvJtEH/OX24yYp6PUjvmtnf
0XN6V9b9q6HgiFJbwopPssHotRhwthdW3a97II/GKUeMZZ7s9GQVJQHcQehN7uhPiGKLVR0k81Gv
cZOoOM2+m1q5TdBFfP9Gv655XBWMAbOVg/SXo9XQVgrVYCwZBHQUy2OXXoIb0VeUkIOL+e/vL3ck
fH75gAbfjv6ao1rtz4VB17q0rj1GjRCnx6V652fFFm77RlMHTEDaX8gX78zE35h19KSs6UQCclL/
ilkMmzjcF2ZATVu5S1Pso0GqYZXYSMqDaJgL+/ZdjqxDbVET7YZqluJUZcXONrJCDv8UZpr4zldR
CZRWs4xkj0JOCTu/bqjpoQwZGh3nIuPIJMD9+sZL1Qd8y6+mgSSnvrFIrKjyeFPhMD0F5k1syNQB
+1897TkzG+tCmvPR2ONX8prHCN4Hc661OAHiBfcaKvbaL6T3NrBuSsV4CAjoO9DuSu6wpd84GROo
SC9N0LOf9rdXfXK8aYMSqymJV201xkNbN0sxPxupdVtUiZSRLyzFxwF6+mlBrB0/K2qr0/abMk0s
mt+rAp+tNlhUdEWn5cwA5qGHeJeO/UrQHjyzW3YBdV9LvsHDDTVPsQ1jZ90MBpKgfCsWMwVPvbwy
d+HgA1Gk3Zp7jTVrrXPi+X44nntFGtQUBUa26Bw6WcMc0/EdbWwKV7PSq7xpFwnjrAyTrTkMIt+/
+v5y53bF3y93crBCCGKUccZu1UXSAmUwAm19LQ5V31/mqwSY/eL365ycplqn0HvFZ78oi+mj5qCZ
AwelEtEvxOsP2QpsjAhrjFpm9jVpBnMmFRL1tmIrjcH7/8/NKDpNUIij+d9J8JZhGlWXwYDpC9PO
zyzIFQ4OQiwvylheydJNk62dPNgOarrFSociQg/PnhmWh6gRvr+Zc2ssrbU0xdAeQ2Qj9rTfAsnA
QhhviTU2lAhdNdZzWFPgXCVtrWNYKRrej8bn/4e7M8mOG9m27FRyAohEXXQdDnjtrCSKVAeLlEhD
DUNdDOQPJSfwJ5YbfPHWC0mRoZXd39GiGqQXAMyu3XvOPuuT/M+v/Hd3GtQY2HAccuAQ/vQt2G2c
5bKJ/rXuoVIIC5ZyF8KYIJLxt8LrXys9vCdIBk0IkJxvft6bVXXE26fma/vNyjZ9wfNXmNf1ueoJ
ufrnT/Z3N7VJBCoUGZ75XwSKTgOCWMv5ZIo1vSfkjMa5e1sX2e8U/n/7mShe2SOxFmi/2Iui1BQG
rtttnXfflnrvutppMcTzwCcSinpaK7+PL7UxRzT25rUhrW5dRhZpXw2v+9299Lfr3ap6BV5Pf+fX
o5wYY1qfqvw4Jq3l9Jgo17mw9970Njrt1lPyZ71rHjpdO0/4703xrZfDLjHidw3jkm9lIlQM/UKc
xWUtQJwkgeanAYq3gwk8bz4ThfrP10r/pX6y8JVz+3GZEJP+4rrDDd3PUiOFuJ3XqQpVUq7xAKxs
FqBtF8Xs9plXJn4x1N3G00Q4WlinivHTumAw0bs1qbE7ZdrFKLo3lqWEE3AIO0NhknU9e2CfHAwv
/U3VoK1Pxw9by/q214SAlahLffTTOs3oeMiblvs5jxid2ra1q/X43ZDc05lzaGvraiXGg8PwZs5/
85UZv9x3P732z4v2MGcTiTnM0Sk3XVt+GrhKKKSK6FRP8yeOyk+EKp9iDT3W6FvrXpvMRxX0NRl3
L2gMsk2Sta9ZrCibaQAgtvqtEFh+UuH8ddzLhFB/X7CtccsanXXvgEZK66Duor2cS4OuOnUpCR33
302Nk3Hb5S+/uSl+WRV/+oQ/bReGHVuwwfl2pzVRvtF3TTedQb1te0orolpfLIrdyKve3dzY9z13
Za4qT2tNXYNYWXmqH58ydUm61ijHCyd9MM1LKadv5oSUxSvsRwPnDTNlqvbU0G+HfPpmc/j85w/y
yxq7fg4KZ+xe9FKhVP64us8jfJ5iLkkzbjG2IuSD0bsjcm5HC/jCvHz/zy/3y8L348t93LR/2Uy0
MpFao3FjrFLDEoHUWK3xqL9r+f3mU30YP/7yMuo0jEPv8jJpHyMTsGB5XEQ2hG5HAA5Axn/+UH//
qP3nS/y5QUXyG9S7rkI7wvCkrKPnCHTfWjZ88LmqBowPCaPzLsXW9vHS/2MtDwxQ8fauTKL//W9D
wd97HpqX/7X77//TvfxsfPjPH/jT+WD+4aBSJn7J48/q7tol+9P5oP5By9318NXqqwXC4kX/dD6s
9gZWRtZ0DawllQ2/9G/ng/MHDgqqDQ39HjkPHMb+/UZv/7W6/stx8vfOhw++638WYfwW7L24EDjq
U8zBIPppEY6SWNaOYpGKiOQvTtFBqn365njKsuvU7VK0+h5pwER20Sepz7hcG0EkZ1m/djkqX4q9
BkF+Uh8x5lW6ebKMLodvqoh9nOefTLtHBmYBP7EXNBMqiuYZzyhygllcLf3OUp/y3FmlPkQDFilh
AkViBCITs6+Bi9nYZYeSdonvYig0B81sv3TLYAW2hrjcMH5ncfxpAPXxXWAngc0D+wgLsr6uDX95
KKXulGq0FKZP5zrybaGFDDQvhk1YXJEgp1Fs75LGbuhEPT1NiyyluWw+t9JVNiINUyXzpVd8mxpg
5XEc18ywcWUrv0ck/4jS+Nf7pOym72fgyKQT9+P7RK68qO4Um77e6ojqVdoYbFgktTzl5UTzyjS/
9QrzQhfhjEhz6RelZwZ/ueP/vJF+mNb93ZsAic+UhGYg/t+fbpxxcM2qiXNunHMuonrnkJzkS9eL
w3FBvaj5NfbAmIGJibT2dy++bs//uWsdzqMfbkhsQY7hcMhbt/e/XClFz6FN5lypNhmqbeMWXzq4
H5sFWkTYToI8NsQEJQJGk+p2OyomQWklIfPEL5abqe/N3y2w62766xui+sKrRJfZW9/wX95Qno5e
ItqasDC7Vrd2P1n7hMaVyq7/0CpRsZ/n8t5top3ZeI8ABw85CYxIYUUbysV7+821Wb/7n9+NxVeD
SZO+It6pH99N3woiJPvEBBSrX0q7+RKhlt1YevasqATNG8qCBNqCgAieeEP+Kx6PCBVY1hjd9p/f
yq+1KVdqTQ7BxWU6vwZIxBZRg44HOK7Mu/fB8Rq/rx8zDwNBJMTkV5/xg2i7MaUAHCct6GpVItR1
zzTtk1Bvh+dh5jav/WK26ZdVEqlanwSZXJItsRDPBsMcwLDW5p/f9q9UdE5S+A1ZerFe8gF+urs9
Eq8RAkWRnxLkehmHRDsXhBWW+YiXo2awkyRczMxIwiQZTJRMmhFUrhKOXVOd4qI1/EjLCWht5vTh
n9+ava5CP15c2Ogk3LgURGSJ/rxKQTthkRSl4VujhS5TrYyj3TU+ixIzPOI+V3rTfkiUraGTmVce
ljLOQvCviCTwszojNBi6YETkEgW4o+NZw6fJV0cQcuV4X0tyekeTBDzdmsMYvS1ZfiN+2/RmFtHX
tiwA7A9kGVpJNB1jV35GkKD4zbK4W8c60q97j4Ex71QyMrps+Za33fPozrqfRJ3tV2By/AmKooG+
x/eMloVKXU5eEnsEtp9UTz+qMZmwPZ6kMk7O2pD7nj5WW7tw5Bk1fSCtMQ20sruZxrEIytrzAiwA
xHymm3bQipOoHBKHJ/n+z9/6x7Dy528dlA9nb4YSKz7yx0dKyUzSvAUy5y4/x2bmjxiG9vMA3SEe
lE07ccUNPu92sI2TXqqLr0YguNljkPBZw6kQrb5F+NajM4n3xPe0jVX5ka2Rfyvy0W8jldBOfHGO
iAy0azXa5cmE+JcL2xeT+VnRWvvkaSSYLknkj3XT+EndI1e0u63MRB5A33RDo0sJrjYhVPClIKdW
68xvtOYyToW2s7LY8o1KbcMq039DQOf4v7ZZfvyGWHEs3Vl9+njUfx6i4M1DiddpFjdgn/hlipJ7
hdnvxjyFEN+X3/RIhvSMCqaNKn4bkSE8hAOliKS94SRY720iBQ6j2uZHnXyPVvF6WOV6CJDvJbWH
5uCOc7S1PiwNkxXaCBVArGNStHV8apbdB4PAFWcpyAdUKyUcY7W7dLH3MHrkuxuR5idO0fhURI/t
UATtMoearuDfLobhohbpeFnoHO09e2h9r5ivamW6kLRXM1+v5tdZ1EMwirB2XRTiWWX6JrH1xUs3
IGSmP3RJVCST0NoBN7paHoietuxS6QdrTf1T8CQNywL4lzZHpkuyAp3hznSeSkN2m9JUIBByAtp5
Ctuop5b+JIf4fnZ0Y9tzmAs8mKX+oDjpTi3yd/LTY0Ii1YGcx2lagx1R0M2Td6tbqcL3Pu/IzxD7
Rs+UNWZ9CemMC1K1UZRmWoX9Y4o+RyhCdoOpfjGWcrzSWzq6fTU9FtbTopj2xlqWfKe1B2WO7Bu9
L8x9UyB+N0RinVrXy/ZT1aubNM4QkgpZ+tSyGm2cCiFRifSzGksMWbZXo3Kr8Lz0JcIyrd+BIsGe
qc0H+Ipp2BTEBMb50h5rFJW9NxEJ5yj7rsl62pfm/djqxV6r44QMhCjxdXUNStYg0um2QvJrAd/d
nFaXkuNVxH4ybZ+KMdkvRfSCcI6xgh0NN3GFOyT7rPet9YSHbusiLX1AAA9IXW8uAznuh45T5bHv
Hco+pbjpMZCoqiiwryTGFWeos5mmNjtkqis3UaQPgStNbStRcm1cbzm35jL5ap7lYdtob0tcd/u2
UIxjW6bfVVseyzJOz13nNdePf5zFAzWZV7vYpGJ2mGp+vHxX9Rpx1OVyTZdpuQ6GO1+jft6P4kbJ
O3dL0O5CXG5Ouwa60uRoMPlqO4YZKQ9mPTUBgVXmySnvuq6RZ2tqIPAmtn3InbbcKmn8YDepc98a
3pe0ncxTPMpgyeLs2rl2zdqv1lu3dCJo8yWPTjkBaca5Gylt5zs50zMCrrW+Sw+1l72LpR2xddbF
VYhW+rXICwr1LF/vDvfo4Fc0BGLtukQBWFjluJ3y/DW1u9RPmSP4jb2wxk9fl6aeGclIDMKm8SVy
zZH8Ubs/jrXOTex8sRuiKge3A9LaqW9yQtBtVZb22EYj0zMzvcqJLc3tW4M0EkejpmkeNTftfeK/
lSstsFzN5ZU08dTvhf4sxjnzldT60kvVCEwP27GRAPmd4/o0NOjMVG/q9rY69cByRL71xiLeyEo3
Po+LL+Rp1GXyPGtqgRrWgozJGhlqUdTSXQNWTpOkvsXSyxA5N7Yo/95jV2D71flzlIzNhV4FPXMV
Pq2CQ2RM7kvU8wOwWXSWy71w49vJwMdZpJfYRP1jzWkTuHF8zNCCMr+0qePp1YRVQqwDUD/z2Err
zqqWg23G8lEHSOVkeH5SR1eJ110t1E36NbZ75zwvenKkBfhZ8RzEHqbXHdvE3qmI4899DVlSxY2q
0ctmTsY/0WK/pmgSe2nz4up88GoU39JJBj9S2/TadGSwCI2fSssF8JVFbpBlXusPi4VZsJkXX+nn
xlcK9bvXMnQkgjjWprvcLJy9OqgnIgAxKy96BOnWrX1hKLGvkOQbqqkKxoZy2c766SIbcKeVjb0r
E84+Sh5ZX/OAyBIe/2RID81svdJGYb5k0CWWdk0C6BCkeiaYhnkYgOs2CZKhpzIQ8H4jd5VdVx2z
be9iOhxdGlqToeIV2yX5JCzlYdTL6WAt4rHK4n5jupl2E4MF2EwRKlFhlBr6u+lM8y/xJ67KBkNr
hR8K3UruWcWO0kzZeDLzY1cZDjHobTT686eidvrAEMSeVETHaUKUWzPNZt8cEcZTJvQ7TLf1xpSa
5M0oJAYbI0lGorwilOqIcGfhW4GKvjtnjt9H2nAs28EXsZYeFMsCBhIVWBNn8j8m6Fx0eB3inRHU
FFrdbTVHvK0EtZ1Fj8fUJwdro/TCJI+vBtfX5ZocoAFQa1ZBG9qDliBWsgc0rO7BUuJPNVaho9Ek
T7amMMLOVXkkuk0eUQ9gVNbTlLP9OJHLru+d6luto1KmM0edoo7HESfNRmv1dytnvY9S57SBodXh
M3cpeQQWhDyC4YJuNz14/WyHBXEmHEOmXbG+WJyQaqwQl7tufk4Auz8PM7N6jJeuOWEMWvIKLGc2
Pqpyqq/kl3wVZeunRiduSq9T2EGxTXlENAvCgbR5LH1L1JU/i3HiO0NpbjUqF6ucqnPWdA9th77P
S9hCXL3e0h9+a2NFXJqBImUeo9jPLApMpYq/GoC1fOFYHOfy9ZhXEkLYGiQY6HN0nrt5+QQoQaW5
Nj2OMZZyvUzcbdzkn2j/mHe9u0uw8imE09dDS+dYvxnbzDvMa2LzrLHNjzUnx9iC8SJ0ez4Z4y2R
nsWpdKe70fWS0IiWmeXUsr+K70imJ9rJ4sluetjBaYwVmMgIPxUkcU4jIwmnh7feWql2O7jJACXs
uTRLeUg8Mwpco9t3kRH7mMZRujBAOMeRdYbSIR7q/h0O+7d2EfntUp2npWaX7o52H5X7paqeS6d9
dlBjnkdB6HBRG9XOLGFk1b3awsxQU/Ip9eEEmMXEpUwoSqbsiyFuTzqdHEx3indMVPml052nYu6X
k2E3m9wQSPvzatmk8zLBlELhvgbVh02uJLsJ/cHG6hVGBlWVBmDJlm0vxnsPwXe45Fp071XFbo6r
T7ZeGRvN63EjGY13RHGx0UyV2Lyenwa3TnZ2py0BElQCthr8G9Gcf9e0tL2rcS5snEZaO2zsjh+L
1gu6CLbk5HZh2XXjXS22tjCtozmoStD1NHmKejT3OCi9IHbrJzkSdz7jKvLV0WzOCclojjESxxq7
w9HCQcdKnthl/tl0tGizxIuybzxOtq032AeL+PS7rgh6WzfvBpwdUIqUbWnY/QFVuLtFbpnvIlVA
4ulSlPGZ3b9WkDLk5FyXSY8fJG7GY1JwTnGzvUocwrF3l3AwTTyGC+BR2YOBy+ckv8i6uB8q2N9t
PZf7qaaKapentI4cQqOp1Mxs3xu98WlMl28WxEGzztJLgp9rmzaI5Lt4qncLx0pJ7Pln/J36Rq19
wx3Lu6qS9S41H5HkDftSGm+myPRD5OLoI4B9QQBYkIq0qt3dDlR70eIsz79ITEw7Loi5XwF8OzPV
X6we1rTljQE0XBvHzTwh1rexbiu1dduY8yezQLaaSiW7zPW6Wat2sh1iTd0O9QKfU0zapiicb4gk
WoYfeb9nRt8kXbb3hmQMq5qnOio4UKmqoT2ZuD6M40BRIjYBy/29kguWhSh96gtcCEXqeM+zrvmO
EV+7OK2fM/dV1op9ytRpBN2yUdPJ3kib0xhuVvesrE+fjFRrL1R8joWu7yE2cKARE958c/ACsPQV
5+r7PJavNayZmzbn85Qdp1lQApwjuqnfdkPXBqPCiYJJ93F0ldG3Y9s9ZW57jWJzVzaI/TNy4k/c
DfO5FNbGwIx2MaPUDbCCVZQ6k7nt7aUP80K7UxS9vFFLzNlRydXTa4s0dTcK7cI1AkQ+LZYb69HB
vRJGU9Xsoyr6LIs4OmD2xrCZxBdN/SzSRt5o2WKRRMCIyHWU/hrNGhlW/MYyZLy9HIyAkJC/2Ua9
aND3pTsaft/jDiyyvt8PufMNd0mxdxEobPsWcJi3ZhV1eNit2bE/KyL3/NLNwyn3zL3SQBYQWv5F
GEzYI6ED/TSsjrQs7xhXTcoPfBmsDR7xh7cxSeldi7mSGifboZysTi0BxAUcPd+b+/LTtDBflNGp
FKa4n3pULXNLYeXlObNQe1z2kYXtNXPTmNlt74RE0j3KZZqOrpUp/lAscg1z6rbLvOCEy9362LEe
5q45oTPDfdwWGo/hoB29YfH1GekJvngQVT3uTlnX1YGpgdjLfjE3dMXMDSY6N6gH0e9ZX/VjNIzv
SqSd3XJq9yAHKCZHtFS1q+EZtfFCejgM7Xh4IzLO8s24shEcZOaXbKmSAJvE+JjVt1HpiKc0O2Mi
Q5zBunQb47hx9SQNu9G2fLuthm0rRvJIHHKpWt3BsIPew3fUXr2bB4dopcHezqPq7tUZFJAs6iJw
xyTMRyHO9mCAkfCiKZSG+A64JUgTRT9y/sKqwBfvMr31WKHjut65+YB/UYFXMOK0einaBwLjqiOo
58/Ava5qUe7TsS92zqDIUz9wWNRToDjrTzlosH06S/1BuLiCujqIud43GqKTzBnyQ8MDh3+YvlBS
qQwXwF8c+Uq/zk6H8EwdbgWctG2lpU+pCfMi6uKzkrPW2Rr+mik02sb3TCR5iIeHEAZ4eudOqA6z
vo7DspbTSTHLApOHRepFEmXHfhjbnaQXHDZd+dVhjvcwvM7vRdRme9PmZMJyWu07h2egcmxBFcc/
qd7Pft0747Z16VTUCmFGWmOHecyM2/XGG5ko9TVd/5dYMLABUt0kthGfhmhUbqb5WxUp+IX6Kgvk
YL3GMdgJ3PnXvM59S6suTChKKDNdfSjw6OuUVaekL0lNbqZsU0YDrrf85FZ1eSLMEnIOJm61lhwP
9C9Gxp03ORxF0amGXQvdTRuba0SeWezwwUn5u/ZNwek7W5dYi+4s2kKDPgimd1ktoQcIdkMvlBRQ
VVRYChl/c4r0ZzWW26XLRsyCbr919Lo+YNsuaThyvltwqm6SQokumZed7bkMWNq9fXQePYnfq3uW
3MUXJ7OxUBXGg9HVxk1JI5guQxRH+OZkCaIjVyK/iqKNNOgFo7jDnk5TdG7xBJukkRn24C+1/aYs
NUeMpOPUmll+NjLmZ4C1tTLnWVm0o95lhzibP1Uz1r2ZWmdYxXujyzZSHDgG4q4ubpZyfuxgHJhd
fztngPiF1fjtNGwTmw66FAom2vpgx+NznovzhLAgzqY72+yG+2Wgwd156qGKi+8ReeE73ZxFQAFc
JCBo8gimta0mG2VYz/NxKbambZB2uWxmD/pgrfCMLXRVS5nQY6BEIcut8lsvigO9VVV8HN/L0WBz
9eSmIxNtRx/2ysLwyJKdMqXbqFB+NqkxyI3TRS8Fnx9jp9VN/lTfZxjDEC8eI33RNkCGMPIPl5m1
a9MnU+73dGp1TKhMTTLahx6Oe6V+HfXWCni3yB6HE0cyFiQOa1StUjlmIrutndLX5PjmFMqlUeoX
jRNubd5YmkBpO+4L1IqKJW6b5mXR20tjpm/sBDfqEL/kHNjygTlSm+GAE29YSr2NOpBwa5rRowIO
wzaVA29t3GZtc9VFhcnSHn21L8WO0GDMWSpiUU0x0n3bMtO2uA74jocK374Sg3SoNbJShMYgJEIF
uhgY/fKxSUK6Rnx9mqMFjQcw15rKM2SQepuo0+JXbR8sTcaW1qs6FjkL1/xi7lSMpXa2vNGlmNn6
1ZmjYGqye9eM/prnIcPq7SnyXZr5FhwRbSJXZb0h4JE9YCvdzAnYWyFFWf2hpz0oJ1ZCfBPXKE+U
0HSV13YZprD3SgIyhP+xs1rOA+7DJBjSsgStVnaflSUL5qn8QhKMdW1GaXyOPfkFwxFvbrCTS7Ro
yTaSdvJpIGalc17a2tP3VdR499p4x9nmTrZSC8ayy0+6lVzKous3hpXLfWnTgAJjMhjGnvC9/Ez4
3LVngHSVDs1w00XxF3OE1GZOmE3RHA2VONwBrCCQl0wPVN1i+iAV+INrA7O01CEs70SbuzdqOwB6
ck4M+KaLGGoQS4XsTk16GhGC7AZ9mAJGzga3oTrtlAog0qDFzb5x4DLojePsp9Q6pYMbXRet1C/q
aN/QNhgDI54OE0LhGzWbXdTWSRrMi8zDXKMTg896h0ujZ4zTFwdT5YTaTfltPPAM1t0IVtJJbmJD
2/BpxUURMCeqhE2XM1cI67jaze6dNuLizxbFvsT6msHnmdwssttNnM62JlBqUJ35we4FicwK13xA
pI3TlIz5blL6YDTTe6dmXxczg8AcjkhXn6jT1E29PlWaxUmSjPqXosphMMEkQU9L8jeB4GFut98b
UTw4VRld6zraNo7qng0lrCevuG9XOyjBR/SjaDHnuo9iMtsVgj/TdlaGG4nE+MHeFxBarEgsu9Js
Jetc8g4q5DOranRWmvh7Whdh27bFrhPfwRTaoTkN/f04moeCqeLOw8EV2eWO/fLABBLaxzgFhaF+
74cM4ygKe5Ob+2Tm6XOttUFiDeohmekg5VYxnelVXTWLDO1Gzg/lTA3ujPu6r+yD1BEZR+2x0/SX
ulSnrVDNaMf4XffbmCMgbnLtzmzpjw9d5J2yeXpzE41MIEGpb1ruvaNTMpd2Zu8aGoC+2zAcSISK
+xxZg+dI2y+zLn+wZv+DcIa3L930ZbHQauweepEWO7RSTMgm5QBVTwaUtxUVQO9HShIFA8VoOlGp
ZqBz9twqbpjTngM6x3GhS3t909kEIJrV6MIQHDkGsvjkiXHRBeb+0n2y1fqoWCV52GbcMK95ZdsQ
F0HOZOkt7kNVvnH2I17H1N65v2g0u4MOnU2bdyIqvcCGHEKvQmPC4Q6+SRXoN6rybJSKfuMMSbGx
W8AO3miRyQr/75K6VjiQwbvNFziDjK5sQj6hkwPNDwq88PtZT29QOBbA92hoNdZtn9KgTdoiDmDc
u+GSJaGXZCT1ZO1wS5rs09KYx8WVTphZ1bCTrqBLyfj2ujBayWRmBhE8RezwXXN14tZfpmi8toCU
eM0oEMxaAAYoMItp7JwVZPWewBMWzdwThFRJzaVSsZ2XTg6sg1WVMHDo2uuUYYosok3a1MlrvWDQ
r6C9kVwSZPU03tqJzO6yniFNJuSrYrVEGBcOESba/NQLx9vMhdT3KpyMzHKNLZ1sAGsOz0LqGNdJ
xhuv7F8zUrhu2KMPDSnyN4bJh4j622GqlItm1tiMVQtWScVYr9ST01TnF12z00PVippZCDC2pt8l
fB++3Ss0ixygklotH7KC6bWdW3eq6DNih90XryppEUbAG1KhmNu2c7ExZEp3W6jxDpdEQML1dEhd
o+KUSL9RZFW7Jds6IitZppfCnrrzZCBJA1KaB7HmNccGpT3dJy90Y/wK0nXKkF7jcFApWg3OQnuj
lRyiYQuF6uAAHRi/dW6ETyxrcBUx7zw13fxV9NzKTVwP++7StEWysmsc7lRuGLheGlC+cz163QNj
5gbJwAjJzdROH7igset2re2MYSaLsypjwgS75tCJhsAO3VDvXFV71VTYTBk0IRA3aeiiGgedMHXb
jPqGJS4PLKF9Ne0mPiR4rH1CTx1a/e5zofNURsB2ZM3nTWJjGXd9RaHd6PkxN9IsTMssQZ0UmZhd
WnVrOcU3PEMvJvkEcpqhXUjYGosUsEuOTaQXB6fptiWeV5WuLmep9gnkwhi2zviUlAojwrAok25H
T6zZzz1O+FK3VQKQgTgWZRYFcy6uktO3dHLvvp4ZzMUULAaFWcASw2F3AKipdONIb83buopiblL6
/Ito1Tult8yrk4itK9wr04F+1yyJdwRf2AVm23p+onEIcDCGbTQXVQEW0aAHvIEgCY4SFD5qzZkK
g5pCpF/KvBG3EXnA+wnN8sbMtPa8ooi6DXCV9mx+9eZyLUcNEqlt5hUVXVhfIgbjL40PozHuzCkf
7jRkiMwC5Z0CkPZU4e3baWoj/QYf3JBZkA3JoOoqNLhjZGcMQabZ5+DXP0wKTFRv/GKpPbWtOdwo
KRQSkFZcJze+KUwHtGDXMUKAp1mXzZ3GtIaSmwPc3GoVkKu59d0vTZY+IHe/SjcNylU2ZYx5ydo/
vVkqLdvFo6030jOPxrbem8I8ARTa1u5+TpTbqIES1sn50mAZ3DhawXrdKAA0UArE0n3N0g4BbEVs
VIPY0ekkSIbhJbKycUsUrH4U+qvmVrQ/KM+ZSbyiZ7X0ItM3UanN0NOYTYC733buyzDa9s4Y9exs
0Fm3ksyiJnN3PezOPfSUd3skYlf5Ssd6uEjZ4jYVy5nzG9ySiWZ9LduHCo71rk+xCdN/XVGSEIYg
oeF9BV26pMgI+j7iRjAW8mftfJeV1UPVLM9T5GWbin11azhzvZuLvtswlMoOnEsvpRoT9icZxEm3
gZmznJPRKPYKrJzNyDoA1zKaPnWRfWqixXuwIC/DQZtAhlotSLyoNQocEokXsN/Pm6ksxz2tQVVH
bkPZk8KPh09r0TvlJdu3TDKE6uOZnpBq0VCjAxkR/uzLSoMI6o43mFA54hny0mlacjePEjTg5Nw0
HkIjpeHdG4r1aM2glxa93MRSVsijY2PvaPRFrab6lzfnf6z69IN/YSMW/n+LT//7v5q316b6kbW9
enL5rT8Vp9YfqEyRCWJ9olmjrknafypOzT+INSBbkygBFPcfMtc/FaewtsGro3Dh9wiZ+HBi/Ftx
6v5hgwxA1AEUYZWcOv8/itNftcgmf1xD9Q8aAHuv+pN60YVeyWHUoQOTJLavR4UVMoF2Nw5SUq1i
eTP7ZVf3qEs7tSP07LfquF8FVMymbE014E7ohvNz5iSKEHZyTxTbYsQcJc0uaNQuDZgKHAcl+doP
feMPSfbN5TuBV1oy0fCSJoD6ErayffcS2vPAcn8jIXSsHxWVDqJGLhvWWzzctkp810+iRjBGPdXQ
EG9TT8Gc6OrpVVnHrfr6kybXsCErHjf5OpFVPmaz1qavvNe47OXp45+28JqwY6C7rJPdhhEvN0N3
jNapb8r4182MT2nbvY9mImHA5h0c6US/ROhUSOdWBvUSt1OIdGe4Qu466k2VECUCjbO1uteymGNg
NdkXkOgrK3LmmMplI9Bao2UJns1pDft2XF3+emhL2W9iVaSovTBCidja5JOThDJiopll8q0oEftx
DAxkR2Zk7bQHrn11VqL0jT/jx+34bonozcWW4rfj9F2P9IeC08w+l2T1To8oJjhaDIw7K5vdu2/c
s5MRhJIOURQUXU6713bSYzMz6jRH86oahiQ03TA2lk1DOClACIUG3KmpSLw7WJzZQyz5/RKylwHl
5iJG0wwRE3zVzaH4bNvzzun1IFeNF+bP/b6JaMKYmZ2GRT5qB9VSD6UJnaRctGnXZJ4Im7Tdu5q8
07up/L/MncdyG0kWRX9lYvaFKG8W0wvCg04SnahNBSWxy6O8/Z75k/mxOQmCEimSak3XRAgbBClC
SCCR9r77zluQbAQOOXxvdC3pFIR/og/pkC7NjMtKnQb+AifKAjjfDDDRTZjb54mWG2vVwIgSuqa7
KiSjWHq4yyF4Vy5M8WzubCEnZXjVQBc2yiy1/O2iTeEvct05NTrp1olQmXz7HQMatqRh50eR2pwm
ah0eRSbvjVpJ3EBzVNCmiU8l4bpuwEzjdLm37PBU1SRO6EG3hn1O6kua95vdT4pHcQVsh8Vc0rto
OsjJFz3Qi1mUNWuPqmirtvLrM463tzEbX4Sv+6uXKR9yzRrW5HFQ6zSuryK/9ObUr8Ee5qko6ZAM
30U98pTTW+k8CTVvk7qzMgr8DWnxNtGsnLx4T+Q+ptOaczLwZXURqPAsOiduKWmvXEQG4EdZsttZ
AboT3EJisofa7+SYcsEhuYdZn85034GnqXM7lFdKhWckU1DZtnrWHptbzngovNIi0qjKHmhoYq0O
8dej+gfZVMbGTXTszY1zUtfD5zrL1n6vDuvOTVeF/SeVfN0ZOWCMe18GyqoS220wHR+RdwG/2yeQ
0JdDd86EOoYea6+xtYIhC04kYDOcTaIbbRsma4UzFIdFg6qnXbJRJQwAPr5z2Uj/jD3w7pHdJDNf
awzMlHonPuBAhZLg3tdTC2eDba+tk8DrAigy7rHp9sedKW7MxaBCNPvSK9ZFpnrO0pNCd1oXjXZa
heWnOg/LtQ0CNdjG9bHpgxdgtuOMUY6koM9ODULjao/vCYziUqvc7rykFvZRqkvYLrc2BrmhvSw1
/c+u4myi4LFykgxBl2JpwNb893yfs9LtP3HxjdZmzr1Pl7ZE9UJuBUUWKjeMV/+4sEiKSrJCRpjT
+lnoxeVCtmOgCPG0kKoLvWZA2R6kt97hDF3E+XpQ40VKisUs121E89h515jDB50d5gjLWjKP9Pgm
V0JvTgon4YFj4reA5woDAGEzLP0+KQgx9KsEXP0sV1UDKnF1ZaTqF0+MJTKmqkYHKUlumuGzUUjq
wG0CmshR0Dew1/LytNVCqnFzhp7qJN2e9kC+FGBfhaB+JbiA1n6wJIgPD8yuV3Yjy8ROquEcUOFN
4ITmoiErcNN9e8jMFAnKxfYMdSwCP5ajThI+Gq7NbmoLPpkDqCwWxLJBhnQVmdGyQB2ZG4JcHTj9
phOkM0Mwz7h1znx4MGeO0qhnsl1ZmziXNhn3TA5j8PIEQm33UBSbsCY1qLf9btkq8aWmnaAbopdC
YKMmrTd3BZVNF3y2VIgm8NoUz19WUZhNDcFy6wXVLRZ8NxnQmwrwzRXkN63VbGhNebHShlKYVwgB
O1vlliyQ7Axr+IdEUOSCBtE+yPR81gjGXCdoc3lbG9NEEOi2oOhwCdtnlqDThYJTVwKsAz/brHd+
lN1D3Pdg1wHc1cQUsckto7LLzgAy2tM8zPwZ6ZNw8TApnqXNrYqmVKfZcYS9gMiRg7wHUy/x+4Xu
df51RLxkmRpIztjRPsk15YBksPvbau5XULZ16vmuU6+7zvztvKz06roCZbMxmbFc+CLntlCljzZ7
wIdC17KV2w4fo9DKpma3BTxodHCgWbGAOOYG8DnWzZVnhRURhDZiZTGik64yqBZKj0/NyxyT4C2x
z3qRRVWyKikLcEIyF6Ig4Z1FZWbavFG6aZvlxPaVCo68F5wjlZmY+5hdLhXYzhrhKhrSyl4qCa5k
djTMgnazXed+v1Ql6WIY6ux96ZvdhypKTvVKCj/mkXumm97HyL8pFeIBoBnnpcMEHHTY4ltEiGPu
/GsZPOd52irI+biTZibFHK4abZCXuruJqaJxYpttdWKVJshq8VPDeWGm15F/rPSVesIUUE8G+Wpo
i3zpy2jAld2bWBIfH4LKMc+0ftikkWNsKrCDgrtsZw6Lm3jY/bp7KIUZtCcwA6RPRllmgZl5mRGs
I8nRjsgnGE5d8kLwYqT2Yvfr7gGz0nBaNjJF8hoiZz5FJuyAOdt1mP7yzPpImRS+JQOazrYw+vVg
qii7cXes5zdBVngXiSMteuh686E0WohT8jqhijY/2OGJD+pvRU/f6EOZfag07NixRC5mA0yZKTyX
e++CCTq85zaG7YX0XNvi4tZbXjtVIA1jTjC8W9b5cKq1Wbcu9XwtatUs04RsG2CQn4fwmIom8Ec1
inlSsrnCVyUPWI7f4S/QTww/yIVbIjyrdI/zZNabUzzuQMDiao68oJ/nsmSuLMmyCAraxhJgl7Mo
GjVb2wk5FnGy7Sgmm5XvCJO6C5WzO2tqiA4W9jKILQowaQPfe2rRgbkmp9cclT/pNmFmLDThprES
85SJHZH8nFlXxAaIlM2NNjjPVP0eeu2JVG37aWfat5S51oC5A5Tv9eJ9HjeQ7Mla+EjBufd9cSlh
2Di1pSE7RdWNcwrC+jIeIBKMuUq7rXxCMGjFJpictwTzqP/hbxqKta2qbXoPLzZZ13Hwvja6U6fO
FthZvnp9gks5LqxNF/saSgb3j56gUNUSpwOYjt01wHvQcCyYKr1jLlRjSTQD84llETOjHEFjSksD
fnjaewXw4AryrBbddhS8YC57n0os30e5HvQ4aSnMOLTlO/I5Igxq7blVYv/nks57l+o7C9m5QkqY
hg1xaAPcoRAgSD5x+xuOMhqFXUx9jtoFNV/YB5FJqAqCoTAW1sJQky8VRyTOCduhjf8wFkZE5kuy
REjQKWaChgEYASOksC56eBixgBDhELbGQBgc08CUzxkXlagpeN0IG6SkSxd9cFn4CTEMRV5owjBp
4JyUFPeqjljHqxrV1vOQTkLTY/jIgviqXO88+W78p1PKxSxWne3SrhNn3rXhFcxY7DU1JvnWw/gf
ZBq+M0PFk3uSWhk8fRJPptRlM9iuESAARS/SksT1AfFlVjjyEQZZHJ2mydUCI3iTB+5RmzJycOcE
Ed9TgGXzyC1NxlC2jbG/CeAcplMP92kkbKh2eeziSsVWXYiY5zC1nK4gpVhHrbY1+6/y1F5eNYmx
CcKTopCm9wKjECoZ9bXzKJhxc7lxzLpYOw1rGHkK6dzRgKi2lbYaapQXTIuwrSh3TkGRO0vlu5KS
ATXeiYHUp0P+V+/sRXo4YSiYjxSUFMyMF4ggXZEr1S3jYFZg/pOc/lNQ5xCqIWiEuWeRDYTiLJFg
cDSLfXeT6OnCaQgMuGFvrQmDEolbIpMio0c6J5+W2JgVxg9X4t+u3uzfwOy1emnfkmfFX3f1wi7T
F0XVfulJj1m5r7/QLxZgQwUAiPqDHrR7W7sCcD97lfiOOnH1V2q0GdZEt+GjOLpBviMJ7mQnoil6
+z8r9sRQSGrCcAQ4EWAf6YLoT0966a1++PlHfFmd7uXr/OwDPJSo29ehs+ArjuwGJC4kFhJmKaoA
2Yx85+fdYE3oGkN1mBY4ihSRKv1buuFLWm+rguJ+XpBun+p8ZGr/Whf88ArfR4KpTgQoUGSFwoB0
ZJFX/nQkmBOLDGhyCx3KTPOE39UFb1ckNESC2egJYU6QH8ntVAVUgtR3RvzTbjAmCuq/Sdq+qeOz
FWSS3zISftINUHMF6vGZTvw31gUwQiRVUk8Y2A2VRp93gz6huiuJT6wJ1HNHrD28bmCWitzdcd1g
wmHA/A3QeTcnREbt09HAnNEU0qjBXdkwCuUDnBTkwwte2KhuYHl0WP9Rxh0SJl+uDfpEE3ghsWoA
w4S3dYCjAUX+Ya5SWnVfEfV/nRSmMtEx0lsGrGSVc5HYDZ+OBrF0iHq8bCDiSHeQS4MsICOjBgNH
BpXv2Ga5tbk5auIFn/cCVxVRjVwXM8MQ+wjtHdSRYR8TG9cNzkSj8LLJpCfaY4Nved4N+gQ+OyEs
QmMOJ4b9EeWQusFgiO6n6og5oTEaLEt0Amej1zYKTYHjxeQjgiiD4Du40bDDpHAHGjcaOB7xNVOn
2NEpUeAIStDTSaFzgGQukP5GhJO8nMPbL6Epjz82mOyX5C6yXQJhcSCeP+8GlWM2HHvEose149BG
wx7R9GOY/X/dKQyDfiAmYHB+AvJLTtLz4aBNqFYumxxQCMQ/MJwObY3kIjR+q3AmABvgW6Hzo3JY
JgeDp7PCnigMBAdMEPwCVpCH49ohrZFgLrVfvVr9cCT/frUC2YUmaBngYjgtshW82DEhA9kMPc3e
VWE4wMXBhOv+izfMn3UDFypOT4rCpUKDSPl8NGgTxRCgSs2C/YCH4RC7weCbGrlVmPoERw78IN3U
gcaIQf90Tlhcw3FWMh2ArNIJh3eKxCBkCPD+qA3T5NsGpKpxe2QdNFgjf+wGlcUT+D35VWJDPcjB
oO+/nb9/fGJpsCA8qJS6wX31Un8zJyDUTHpCxQPEsDi4FXK/YT4c60b0gz3BPyaGvEoZCaYH4+vp
rBDiFOYz4UFjkdxtJIe2YXIvNjCsjZoVBt1AJgC4AkdRBOXxh24wJqYJiRH6MrxnnvbQ7b+0Yf7C
k75p15Txi7/upO3gvtypyQ+C7V8+4VH1ffkCezVXSLZCq3z2xMs+u3946QddV/z+x7NtZHd9fPLH
x+vkrp39f99/wJdNP2vr8VM9/uMquC/uii9+v/tDv3+bZ3cJ4vj1XVkld1uB8fzHVCiv/VPJlV2K
VCWW5+/v61//fPaunwyGnzbzn3+X1X2B27L4kRgq2tittf+nNj6nVXX/TDgWLez2tNEt3BXJ2z31
cHwY28YV9mioqq9/GQ9hgLFNXFB1lUq8cfJqI/tD8ehG0q/3xc9G1v7UObadczGuvBRC9BsjeL9m
jW5n5zt+tcce7cdbIk69mKl/b46cMTleG7z7S+vYD3BcUE3uM3312md4FAjGNjJj6BbbV0cvbMOd
Sju2iWOqAd0Vr38INBruHWNb2KTbKM2C7Rs99RB6GN3IHTbcN8bso2o1to3VXfxmE/vQwdgmlm/P
vMfg7egm7pr4/nP6xsAlnCdE77GNHMX31IL17l8dV/ug29g2LqK77WsNfBdkxrYgdnNB5k4fwNyv
fJjvZ9mft/XaSeObwv3y/PEY7H7tvz0/XIlnfInv74o//gsAAP//</cx:binary>
              </cx:geoCache>
            </cx:geography>
          </cx:layoutPr>
          <cx:valueColors>
            <cx:minColor>
              <a:srgbClr val="00B050"/>
            </cx:minColor>
            <cx:midColor>
              <a:srgbClr val="92D050"/>
            </cx:midColor>
            <cx:maxColor>
              <a:srgbClr val="FF0000"/>
            </cx:maxColor>
          </cx:valueColors>
          <cx:valueColorPositions count="3">
            <cx:midPosition>
              <cx:number val="0"/>
            </cx:midPosition>
          </cx:valueColorPositions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1</xdr:row>
      <xdr:rowOff>161925</xdr:rowOff>
    </xdr:from>
    <xdr:to>
      <xdr:col>15</xdr:col>
      <xdr:colOff>390524</xdr:colOff>
      <xdr:row>12</xdr:row>
      <xdr:rowOff>28574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BE731E4-0704-4E0C-92F1-53B4CBEE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66674</xdr:rowOff>
    </xdr:from>
    <xdr:to>
      <xdr:col>7</xdr:col>
      <xdr:colOff>257175</xdr:colOff>
      <xdr:row>19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13475B-9BAA-431B-8F64-09F5CF7C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</xdr:row>
      <xdr:rowOff>123824</xdr:rowOff>
    </xdr:from>
    <xdr:to>
      <xdr:col>17</xdr:col>
      <xdr:colOff>485775</xdr:colOff>
      <xdr:row>23</xdr:row>
      <xdr:rowOff>19049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87A642FC-3F0A-4A39-B3BF-622B04C07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06200" y="314324"/>
              <a:ext cx="5172075" cy="4467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1"/>
  <sheetViews>
    <sheetView tabSelected="1" workbookViewId="0">
      <selection activeCell="D2" sqref="D2"/>
    </sheetView>
  </sheetViews>
  <sheetFormatPr defaultRowHeight="15" x14ac:dyDescent="0.25"/>
  <cols>
    <col min="1" max="1" width="13.42578125" customWidth="1"/>
    <col min="2" max="2" width="22.140625" customWidth="1"/>
    <col min="3" max="3" width="24.28515625" customWidth="1"/>
    <col min="4" max="4" width="18.5703125" customWidth="1"/>
    <col min="5" max="5" width="19.7109375" customWidth="1"/>
    <col min="6" max="6" width="16.7109375" customWidth="1"/>
    <col min="7" max="7" width="10.42578125" customWidth="1"/>
    <col min="8" max="8" width="12" customWidth="1"/>
    <col min="9" max="10" width="13.140625" customWidth="1"/>
    <col min="11" max="11" width="22" customWidth="1"/>
  </cols>
  <sheetData>
    <row r="1" spans="1:11" ht="18.75" x14ac:dyDescent="0.3">
      <c r="A1" s="3" t="s">
        <v>1938</v>
      </c>
    </row>
    <row r="2" spans="1:11" x14ac:dyDescent="0.25">
      <c r="A2" s="4" t="s">
        <v>1940</v>
      </c>
    </row>
    <row r="4" spans="1:11" ht="38.25" x14ac:dyDescent="0.25">
      <c r="A4" s="5" t="s">
        <v>1142</v>
      </c>
      <c r="B4" s="5" t="s">
        <v>1143</v>
      </c>
      <c r="C4" s="5" t="s">
        <v>0</v>
      </c>
      <c r="D4" s="6" t="s">
        <v>1</v>
      </c>
      <c r="E4" s="7" t="s">
        <v>2</v>
      </c>
      <c r="F4" s="7" t="s">
        <v>3</v>
      </c>
      <c r="G4" s="8" t="s">
        <v>1144</v>
      </c>
      <c r="H4" s="5" t="s">
        <v>1949</v>
      </c>
      <c r="I4" s="5" t="s">
        <v>1149</v>
      </c>
      <c r="J4" s="8" t="s">
        <v>1140</v>
      </c>
      <c r="K4" s="5" t="s">
        <v>1141</v>
      </c>
    </row>
    <row r="5" spans="1:11" x14ac:dyDescent="0.25">
      <c r="A5" s="9" t="s">
        <v>1157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0">
        <v>579</v>
      </c>
      <c r="I5" s="9">
        <v>20457</v>
      </c>
      <c r="J5" s="9">
        <f>I5-H5</f>
        <v>19878</v>
      </c>
      <c r="K5" s="2"/>
    </row>
    <row r="6" spans="1:11" x14ac:dyDescent="0.25">
      <c r="A6" s="9" t="s">
        <v>1158</v>
      </c>
      <c r="B6" s="9" t="s">
        <v>4</v>
      </c>
      <c r="C6" s="9" t="s">
        <v>10</v>
      </c>
      <c r="D6" s="9" t="s">
        <v>6</v>
      </c>
      <c r="E6" s="9" t="s">
        <v>7</v>
      </c>
      <c r="F6" s="9" t="s">
        <v>8</v>
      </c>
      <c r="G6" s="9" t="s">
        <v>9</v>
      </c>
      <c r="H6" s="10">
        <v>2</v>
      </c>
      <c r="I6" s="9"/>
      <c r="J6" s="9">
        <f t="shared" ref="J6:J69" si="0">I6-H6</f>
        <v>-2</v>
      </c>
      <c r="K6" s="2"/>
    </row>
    <row r="7" spans="1:11" x14ac:dyDescent="0.25">
      <c r="A7" s="9" t="s">
        <v>1159</v>
      </c>
      <c r="B7" s="9" t="s">
        <v>4</v>
      </c>
      <c r="C7" s="9" t="s">
        <v>11</v>
      </c>
      <c r="D7" s="9" t="s">
        <v>6</v>
      </c>
      <c r="E7" s="9" t="s">
        <v>7</v>
      </c>
      <c r="F7" s="9" t="s">
        <v>8</v>
      </c>
      <c r="G7" s="9" t="s">
        <v>9</v>
      </c>
      <c r="H7" s="10">
        <v>0</v>
      </c>
      <c r="I7" s="9"/>
      <c r="J7" s="9">
        <f t="shared" si="0"/>
        <v>0</v>
      </c>
      <c r="K7" s="2"/>
    </row>
    <row r="8" spans="1:11" x14ac:dyDescent="0.25">
      <c r="A8" s="9" t="s">
        <v>1160</v>
      </c>
      <c r="B8" s="9" t="s">
        <v>12</v>
      </c>
      <c r="C8" s="9" t="s">
        <v>13</v>
      </c>
      <c r="D8" s="9" t="s">
        <v>6</v>
      </c>
      <c r="E8" s="9" t="s">
        <v>14</v>
      </c>
      <c r="F8" s="9" t="s">
        <v>15</v>
      </c>
      <c r="G8" s="9" t="s">
        <v>9</v>
      </c>
      <c r="H8" s="10">
        <v>314</v>
      </c>
      <c r="I8" s="9">
        <v>11163</v>
      </c>
      <c r="J8" s="9">
        <f t="shared" si="0"/>
        <v>10849</v>
      </c>
      <c r="K8" s="2"/>
    </row>
    <row r="9" spans="1:11" x14ac:dyDescent="0.25">
      <c r="A9" s="9" t="s">
        <v>1161</v>
      </c>
      <c r="B9" s="9" t="s">
        <v>12</v>
      </c>
      <c r="C9" s="9" t="s">
        <v>16</v>
      </c>
      <c r="D9" s="9" t="s">
        <v>6</v>
      </c>
      <c r="E9" s="9" t="s">
        <v>14</v>
      </c>
      <c r="F9" s="9" t="s">
        <v>17</v>
      </c>
      <c r="G9" s="9" t="s">
        <v>9</v>
      </c>
      <c r="H9" s="10">
        <v>686</v>
      </c>
      <c r="I9" s="9">
        <v>54815</v>
      </c>
      <c r="J9" s="9">
        <f t="shared" si="0"/>
        <v>54129</v>
      </c>
      <c r="K9" s="2"/>
    </row>
    <row r="10" spans="1:11" x14ac:dyDescent="0.25">
      <c r="A10" s="9" t="s">
        <v>1162</v>
      </c>
      <c r="B10" s="9" t="s">
        <v>12</v>
      </c>
      <c r="C10" s="9" t="s">
        <v>18</v>
      </c>
      <c r="D10" s="9" t="s">
        <v>6</v>
      </c>
      <c r="E10" s="9" t="s">
        <v>14</v>
      </c>
      <c r="F10" s="9" t="s">
        <v>19</v>
      </c>
      <c r="G10" s="9" t="s">
        <v>9</v>
      </c>
      <c r="H10" s="10">
        <v>0</v>
      </c>
      <c r="I10" s="9">
        <v>0</v>
      </c>
      <c r="J10" s="9">
        <f t="shared" si="0"/>
        <v>0</v>
      </c>
      <c r="K10" s="2"/>
    </row>
    <row r="11" spans="1:11" x14ac:dyDescent="0.25">
      <c r="A11" s="9" t="s">
        <v>1163</v>
      </c>
      <c r="B11" s="9" t="s">
        <v>12</v>
      </c>
      <c r="C11" s="9" t="s">
        <v>20</v>
      </c>
      <c r="D11" s="9" t="s">
        <v>6</v>
      </c>
      <c r="E11" s="9" t="s">
        <v>14</v>
      </c>
      <c r="F11" s="9" t="s">
        <v>15</v>
      </c>
      <c r="G11" s="9" t="s">
        <v>9</v>
      </c>
      <c r="H11" s="10">
        <v>1319</v>
      </c>
      <c r="I11" s="9">
        <v>0</v>
      </c>
      <c r="J11" s="9">
        <f t="shared" si="0"/>
        <v>-1319</v>
      </c>
      <c r="K11" s="2"/>
    </row>
    <row r="12" spans="1:11" x14ac:dyDescent="0.25">
      <c r="A12" s="9" t="s">
        <v>1164</v>
      </c>
      <c r="B12" s="9" t="s">
        <v>12</v>
      </c>
      <c r="C12" s="9" t="s">
        <v>21</v>
      </c>
      <c r="D12" s="9" t="s">
        <v>6</v>
      </c>
      <c r="E12" s="9" t="s">
        <v>14</v>
      </c>
      <c r="F12" s="9" t="s">
        <v>19</v>
      </c>
      <c r="G12" s="9" t="s">
        <v>9</v>
      </c>
      <c r="H12" s="10">
        <v>0</v>
      </c>
      <c r="I12" s="9">
        <v>2052</v>
      </c>
      <c r="J12" s="9">
        <f t="shared" si="0"/>
        <v>2052</v>
      </c>
      <c r="K12" s="2"/>
    </row>
    <row r="13" spans="1:11" x14ac:dyDescent="0.25">
      <c r="A13" s="9" t="s">
        <v>1165</v>
      </c>
      <c r="B13" s="9" t="s">
        <v>12</v>
      </c>
      <c r="C13" s="9" t="s">
        <v>22</v>
      </c>
      <c r="D13" s="9" t="s">
        <v>6</v>
      </c>
      <c r="E13" s="9" t="s">
        <v>14</v>
      </c>
      <c r="F13" s="9" t="s">
        <v>15</v>
      </c>
      <c r="G13" s="9" t="s">
        <v>9</v>
      </c>
      <c r="H13" s="10">
        <v>59</v>
      </c>
      <c r="I13" s="9">
        <v>45</v>
      </c>
      <c r="J13" s="9">
        <f t="shared" si="0"/>
        <v>-14</v>
      </c>
      <c r="K13" s="2"/>
    </row>
    <row r="14" spans="1:11" x14ac:dyDescent="0.25">
      <c r="A14" s="9" t="s">
        <v>1166</v>
      </c>
      <c r="B14" s="9" t="s">
        <v>12</v>
      </c>
      <c r="C14" s="9" t="s">
        <v>23</v>
      </c>
      <c r="D14" s="9" t="s">
        <v>6</v>
      </c>
      <c r="E14" s="9" t="s">
        <v>14</v>
      </c>
      <c r="F14" s="9" t="s">
        <v>15</v>
      </c>
      <c r="G14" s="9" t="s">
        <v>9</v>
      </c>
      <c r="H14" s="10">
        <v>200</v>
      </c>
      <c r="I14" s="9">
        <v>26991</v>
      </c>
      <c r="J14" s="9">
        <f t="shared" si="0"/>
        <v>26791</v>
      </c>
      <c r="K14" s="2"/>
    </row>
    <row r="15" spans="1:11" x14ac:dyDescent="0.25">
      <c r="A15" s="9" t="s">
        <v>1167</v>
      </c>
      <c r="B15" s="9" t="s">
        <v>12</v>
      </c>
      <c r="C15" s="9" t="s">
        <v>24</v>
      </c>
      <c r="D15" s="9" t="s">
        <v>6</v>
      </c>
      <c r="E15" s="9" t="s">
        <v>14</v>
      </c>
      <c r="F15" s="9" t="s">
        <v>15</v>
      </c>
      <c r="G15" s="9" t="s">
        <v>9</v>
      </c>
      <c r="H15" s="10">
        <v>13895</v>
      </c>
      <c r="I15" s="9">
        <v>66041</v>
      </c>
      <c r="J15" s="9">
        <f t="shared" si="0"/>
        <v>52146</v>
      </c>
      <c r="K15" s="2"/>
    </row>
    <row r="16" spans="1:11" x14ac:dyDescent="0.25">
      <c r="A16" s="9" t="s">
        <v>1168</v>
      </c>
      <c r="B16" s="9" t="s">
        <v>12</v>
      </c>
      <c r="C16" s="9" t="s">
        <v>25</v>
      </c>
      <c r="D16" s="9" t="s">
        <v>6</v>
      </c>
      <c r="E16" s="9" t="s">
        <v>14</v>
      </c>
      <c r="F16" s="9" t="s">
        <v>15</v>
      </c>
      <c r="G16" s="9" t="s">
        <v>9</v>
      </c>
      <c r="H16" s="10">
        <v>258975</v>
      </c>
      <c r="I16" s="9">
        <v>125007</v>
      </c>
      <c r="J16" s="9">
        <f t="shared" si="0"/>
        <v>-133968</v>
      </c>
      <c r="K16" s="2"/>
    </row>
    <row r="17" spans="1:11" x14ac:dyDescent="0.25">
      <c r="A17" s="9" t="s">
        <v>1169</v>
      </c>
      <c r="B17" s="9" t="s">
        <v>26</v>
      </c>
      <c r="C17" s="9" t="s">
        <v>27</v>
      </c>
      <c r="D17" s="9" t="s">
        <v>6</v>
      </c>
      <c r="E17" s="9" t="s">
        <v>28</v>
      </c>
      <c r="F17" s="9" t="s">
        <v>29</v>
      </c>
      <c r="G17" s="9" t="s">
        <v>9</v>
      </c>
      <c r="H17" s="10">
        <v>114</v>
      </c>
      <c r="I17" s="9">
        <v>12243</v>
      </c>
      <c r="J17" s="9">
        <f t="shared" si="0"/>
        <v>12129</v>
      </c>
      <c r="K17" s="2"/>
    </row>
    <row r="18" spans="1:11" x14ac:dyDescent="0.25">
      <c r="A18" s="9" t="s">
        <v>1170</v>
      </c>
      <c r="B18" s="9" t="s">
        <v>26</v>
      </c>
      <c r="C18" s="9" t="s">
        <v>30</v>
      </c>
      <c r="D18" s="9" t="s">
        <v>6</v>
      </c>
      <c r="E18" s="9" t="s">
        <v>31</v>
      </c>
      <c r="F18" s="9" t="s">
        <v>32</v>
      </c>
      <c r="G18" s="9" t="s">
        <v>9</v>
      </c>
      <c r="H18" s="10">
        <v>2638</v>
      </c>
      <c r="I18" s="9">
        <v>1127</v>
      </c>
      <c r="J18" s="9">
        <f t="shared" si="0"/>
        <v>-1511</v>
      </c>
      <c r="K18" s="2"/>
    </row>
    <row r="19" spans="1:11" x14ac:dyDescent="0.25">
      <c r="A19" s="9" t="s">
        <v>1171</v>
      </c>
      <c r="B19" s="9" t="s">
        <v>12</v>
      </c>
      <c r="C19" s="9" t="s">
        <v>33</v>
      </c>
      <c r="D19" s="9" t="s">
        <v>6</v>
      </c>
      <c r="E19" s="9" t="s">
        <v>14</v>
      </c>
      <c r="F19" s="9" t="s">
        <v>34</v>
      </c>
      <c r="G19" s="9" t="s">
        <v>9</v>
      </c>
      <c r="H19" s="10">
        <v>864</v>
      </c>
      <c r="I19" s="9">
        <v>266</v>
      </c>
      <c r="J19" s="9">
        <f t="shared" si="0"/>
        <v>-598</v>
      </c>
      <c r="K19" s="2"/>
    </row>
    <row r="20" spans="1:11" x14ac:dyDescent="0.25">
      <c r="A20" s="9" t="s">
        <v>1172</v>
      </c>
      <c r="B20" s="9" t="s">
        <v>12</v>
      </c>
      <c r="C20" s="9" t="s">
        <v>35</v>
      </c>
      <c r="D20" s="9" t="s">
        <v>6</v>
      </c>
      <c r="E20" s="9" t="s">
        <v>14</v>
      </c>
      <c r="F20" s="9" t="s">
        <v>15</v>
      </c>
      <c r="G20" s="9" t="s">
        <v>9</v>
      </c>
      <c r="H20" s="10">
        <v>0</v>
      </c>
      <c r="I20" s="9">
        <v>0</v>
      </c>
      <c r="J20" s="9">
        <f t="shared" si="0"/>
        <v>0</v>
      </c>
      <c r="K20" s="2"/>
    </row>
    <row r="21" spans="1:11" x14ac:dyDescent="0.25">
      <c r="A21" s="9" t="s">
        <v>1173</v>
      </c>
      <c r="B21" s="9" t="s">
        <v>12</v>
      </c>
      <c r="C21" s="9" t="s">
        <v>36</v>
      </c>
      <c r="D21" s="9" t="s">
        <v>6</v>
      </c>
      <c r="E21" s="9" t="s">
        <v>14</v>
      </c>
      <c r="F21" s="9" t="s">
        <v>15</v>
      </c>
      <c r="G21" s="9" t="s">
        <v>9</v>
      </c>
      <c r="H21" s="10">
        <v>27</v>
      </c>
      <c r="I21" s="9">
        <v>0</v>
      </c>
      <c r="J21" s="9">
        <f t="shared" si="0"/>
        <v>-27</v>
      </c>
      <c r="K21" s="2"/>
    </row>
    <row r="22" spans="1:11" x14ac:dyDescent="0.25">
      <c r="A22" s="9" t="s">
        <v>1174</v>
      </c>
      <c r="B22" s="9" t="s">
        <v>37</v>
      </c>
      <c r="C22" s="9" t="s">
        <v>38</v>
      </c>
      <c r="D22" s="9" t="s">
        <v>6</v>
      </c>
      <c r="E22" s="9" t="s">
        <v>14</v>
      </c>
      <c r="F22" s="9" t="s">
        <v>17</v>
      </c>
      <c r="G22" s="9" t="s">
        <v>9</v>
      </c>
      <c r="H22" s="10">
        <v>0</v>
      </c>
      <c r="I22" s="9">
        <v>0</v>
      </c>
      <c r="J22" s="9">
        <f t="shared" si="0"/>
        <v>0</v>
      </c>
      <c r="K22" s="2"/>
    </row>
    <row r="23" spans="1:11" x14ac:dyDescent="0.25">
      <c r="A23" s="9" t="s">
        <v>1175</v>
      </c>
      <c r="B23" s="9" t="s">
        <v>12</v>
      </c>
      <c r="C23" s="9" t="s">
        <v>39</v>
      </c>
      <c r="D23" s="9" t="s">
        <v>6</v>
      </c>
      <c r="E23" s="9" t="s">
        <v>14</v>
      </c>
      <c r="F23" s="9" t="s">
        <v>40</v>
      </c>
      <c r="G23" s="9" t="s">
        <v>9</v>
      </c>
      <c r="H23" s="10">
        <v>0</v>
      </c>
      <c r="I23" s="9">
        <v>0</v>
      </c>
      <c r="J23" s="9">
        <f t="shared" si="0"/>
        <v>0</v>
      </c>
      <c r="K23" s="2"/>
    </row>
    <row r="24" spans="1:11" x14ac:dyDescent="0.25">
      <c r="A24" s="9" t="s">
        <v>1176</v>
      </c>
      <c r="B24" s="9" t="s">
        <v>26</v>
      </c>
      <c r="C24" s="9" t="s">
        <v>41</v>
      </c>
      <c r="D24" s="9" t="s">
        <v>6</v>
      </c>
      <c r="E24" s="9" t="s">
        <v>28</v>
      </c>
      <c r="F24" s="9" t="s">
        <v>29</v>
      </c>
      <c r="G24" s="9" t="s">
        <v>9</v>
      </c>
      <c r="H24" s="10">
        <v>16</v>
      </c>
      <c r="I24" s="9">
        <v>666</v>
      </c>
      <c r="J24" s="9">
        <f t="shared" si="0"/>
        <v>650</v>
      </c>
      <c r="K24" s="2"/>
    </row>
    <row r="25" spans="1:11" x14ac:dyDescent="0.25">
      <c r="A25" s="9" t="s">
        <v>1177</v>
      </c>
      <c r="B25" s="9" t="s">
        <v>42</v>
      </c>
      <c r="C25" s="9" t="s">
        <v>43</v>
      </c>
      <c r="D25" s="9" t="s">
        <v>6</v>
      </c>
      <c r="E25" s="9" t="s">
        <v>28</v>
      </c>
      <c r="F25" s="9" t="s">
        <v>44</v>
      </c>
      <c r="G25" s="9" t="s">
        <v>9</v>
      </c>
      <c r="H25" s="10">
        <v>4</v>
      </c>
      <c r="I25" s="9">
        <v>0</v>
      </c>
      <c r="J25" s="9">
        <f t="shared" si="0"/>
        <v>-4</v>
      </c>
      <c r="K25" s="2"/>
    </row>
    <row r="26" spans="1:11" x14ac:dyDescent="0.25">
      <c r="A26" s="9" t="s">
        <v>1178</v>
      </c>
      <c r="B26" s="9" t="s">
        <v>26</v>
      </c>
      <c r="C26" s="9" t="s">
        <v>45</v>
      </c>
      <c r="D26" s="9" t="s">
        <v>6</v>
      </c>
      <c r="E26" s="9" t="s">
        <v>46</v>
      </c>
      <c r="F26" s="9" t="s">
        <v>47</v>
      </c>
      <c r="G26" s="9" t="s">
        <v>9</v>
      </c>
      <c r="H26" s="10">
        <v>85</v>
      </c>
      <c r="I26" s="9">
        <v>29</v>
      </c>
      <c r="J26" s="9">
        <f t="shared" si="0"/>
        <v>-56</v>
      </c>
      <c r="K26" s="2"/>
    </row>
    <row r="27" spans="1:11" x14ac:dyDescent="0.25">
      <c r="A27" s="9" t="s">
        <v>1179</v>
      </c>
      <c r="B27" s="9" t="s">
        <v>48</v>
      </c>
      <c r="C27" s="9" t="s">
        <v>49</v>
      </c>
      <c r="D27" s="9" t="s">
        <v>6</v>
      </c>
      <c r="E27" s="9" t="s">
        <v>50</v>
      </c>
      <c r="F27" s="9" t="s">
        <v>51</v>
      </c>
      <c r="G27" s="9" t="s">
        <v>9</v>
      </c>
      <c r="H27" s="10">
        <v>2599</v>
      </c>
      <c r="I27" s="9">
        <v>862</v>
      </c>
      <c r="J27" s="9">
        <f t="shared" si="0"/>
        <v>-1737</v>
      </c>
      <c r="K27" s="2"/>
    </row>
    <row r="28" spans="1:11" x14ac:dyDescent="0.25">
      <c r="A28" s="9" t="s">
        <v>1180</v>
      </c>
      <c r="B28" s="9" t="s">
        <v>26</v>
      </c>
      <c r="C28" s="9" t="s">
        <v>52</v>
      </c>
      <c r="D28" s="9" t="s">
        <v>6</v>
      </c>
      <c r="E28" s="9" t="s">
        <v>46</v>
      </c>
      <c r="F28" s="9" t="s">
        <v>53</v>
      </c>
      <c r="G28" s="9" t="s">
        <v>9</v>
      </c>
      <c r="H28" s="10">
        <v>619</v>
      </c>
      <c r="I28" s="9">
        <v>194</v>
      </c>
      <c r="J28" s="9">
        <f t="shared" si="0"/>
        <v>-425</v>
      </c>
      <c r="K28" s="2"/>
    </row>
    <row r="29" spans="1:11" x14ac:dyDescent="0.25">
      <c r="A29" s="9" t="s">
        <v>1181</v>
      </c>
      <c r="B29" s="9" t="s">
        <v>26</v>
      </c>
      <c r="C29" s="9" t="s">
        <v>54</v>
      </c>
      <c r="D29" s="9" t="s">
        <v>6</v>
      </c>
      <c r="E29" s="9" t="s">
        <v>31</v>
      </c>
      <c r="F29" s="9" t="s">
        <v>32</v>
      </c>
      <c r="G29" s="9" t="s">
        <v>9</v>
      </c>
      <c r="H29" s="10">
        <v>415</v>
      </c>
      <c r="I29" s="9">
        <v>635</v>
      </c>
      <c r="J29" s="9">
        <f t="shared" si="0"/>
        <v>220</v>
      </c>
      <c r="K29" s="2"/>
    </row>
    <row r="30" spans="1:11" x14ac:dyDescent="0.25">
      <c r="A30" s="9" t="s">
        <v>1182</v>
      </c>
      <c r="B30" s="9" t="s">
        <v>12</v>
      </c>
      <c r="C30" s="9" t="s">
        <v>55</v>
      </c>
      <c r="D30" s="9" t="s">
        <v>6</v>
      </c>
      <c r="E30" s="9" t="s">
        <v>14</v>
      </c>
      <c r="F30" s="9" t="s">
        <v>15</v>
      </c>
      <c r="G30" s="9" t="s">
        <v>9</v>
      </c>
      <c r="H30" s="10">
        <v>5</v>
      </c>
      <c r="I30" s="9">
        <v>0</v>
      </c>
      <c r="J30" s="9">
        <f t="shared" si="0"/>
        <v>-5</v>
      </c>
      <c r="K30" s="2"/>
    </row>
    <row r="31" spans="1:11" x14ac:dyDescent="0.25">
      <c r="A31" s="9" t="s">
        <v>1183</v>
      </c>
      <c r="B31" s="9" t="s">
        <v>12</v>
      </c>
      <c r="C31" s="9" t="s">
        <v>56</v>
      </c>
      <c r="D31" s="9" t="s">
        <v>6</v>
      </c>
      <c r="E31" s="9" t="s">
        <v>14</v>
      </c>
      <c r="F31" s="9" t="s">
        <v>17</v>
      </c>
      <c r="G31" s="9" t="s">
        <v>9</v>
      </c>
      <c r="H31" s="10">
        <v>31</v>
      </c>
      <c r="I31" s="9">
        <v>0</v>
      </c>
      <c r="J31" s="9">
        <f t="shared" si="0"/>
        <v>-31</v>
      </c>
      <c r="K31" s="2"/>
    </row>
    <row r="32" spans="1:11" x14ac:dyDescent="0.25">
      <c r="A32" s="9" t="s">
        <v>1184</v>
      </c>
      <c r="B32" s="9" t="s">
        <v>12</v>
      </c>
      <c r="C32" s="9" t="s">
        <v>57</v>
      </c>
      <c r="D32" s="9" t="s">
        <v>6</v>
      </c>
      <c r="E32" s="9" t="s">
        <v>14</v>
      </c>
      <c r="F32" s="9" t="s">
        <v>58</v>
      </c>
      <c r="G32" s="9" t="s">
        <v>9</v>
      </c>
      <c r="H32" s="10">
        <v>0</v>
      </c>
      <c r="I32" s="9">
        <v>2261</v>
      </c>
      <c r="J32" s="9">
        <f t="shared" si="0"/>
        <v>2261</v>
      </c>
      <c r="K32" s="2"/>
    </row>
    <row r="33" spans="1:11" x14ac:dyDescent="0.25">
      <c r="A33" s="9" t="s">
        <v>1185</v>
      </c>
      <c r="B33" s="9" t="s">
        <v>12</v>
      </c>
      <c r="C33" s="9" t="s">
        <v>59</v>
      </c>
      <c r="D33" s="9" t="s">
        <v>6</v>
      </c>
      <c r="E33" s="9" t="s">
        <v>14</v>
      </c>
      <c r="F33" s="9" t="s">
        <v>15</v>
      </c>
      <c r="G33" s="9" t="s">
        <v>9</v>
      </c>
      <c r="H33" s="10">
        <v>311485</v>
      </c>
      <c r="I33" s="9">
        <v>159448</v>
      </c>
      <c r="J33" s="9">
        <f t="shared" si="0"/>
        <v>-152037</v>
      </c>
      <c r="K33" s="2"/>
    </row>
    <row r="34" spans="1:11" x14ac:dyDescent="0.25">
      <c r="A34" s="9" t="s">
        <v>1186</v>
      </c>
      <c r="B34" s="9" t="s">
        <v>60</v>
      </c>
      <c r="C34" s="9" t="s">
        <v>61</v>
      </c>
      <c r="D34" s="9" t="s">
        <v>6</v>
      </c>
      <c r="E34" s="9" t="s">
        <v>62</v>
      </c>
      <c r="F34" s="9" t="s">
        <v>63</v>
      </c>
      <c r="G34" s="9" t="s">
        <v>9</v>
      </c>
      <c r="H34" s="10">
        <v>2</v>
      </c>
      <c r="I34" s="9">
        <v>0</v>
      </c>
      <c r="J34" s="9">
        <f t="shared" si="0"/>
        <v>-2</v>
      </c>
      <c r="K34" s="2"/>
    </row>
    <row r="35" spans="1:11" x14ac:dyDescent="0.25">
      <c r="A35" s="9" t="s">
        <v>1187</v>
      </c>
      <c r="B35" s="9" t="s">
        <v>60</v>
      </c>
      <c r="C35" s="9" t="s">
        <v>64</v>
      </c>
      <c r="D35" s="9" t="s">
        <v>6</v>
      </c>
      <c r="E35" s="9" t="s">
        <v>62</v>
      </c>
      <c r="F35" s="9" t="s">
        <v>63</v>
      </c>
      <c r="G35" s="9" t="s">
        <v>9</v>
      </c>
      <c r="H35" s="10">
        <v>1</v>
      </c>
      <c r="I35" s="9">
        <v>12</v>
      </c>
      <c r="J35" s="9">
        <f t="shared" si="0"/>
        <v>11</v>
      </c>
      <c r="K35" s="2"/>
    </row>
    <row r="36" spans="1:11" x14ac:dyDescent="0.25">
      <c r="A36" s="9" t="s">
        <v>1188</v>
      </c>
      <c r="B36" s="9" t="s">
        <v>60</v>
      </c>
      <c r="C36" s="9" t="s">
        <v>65</v>
      </c>
      <c r="D36" s="9" t="s">
        <v>6</v>
      </c>
      <c r="E36" s="9" t="s">
        <v>62</v>
      </c>
      <c r="F36" s="9" t="s">
        <v>63</v>
      </c>
      <c r="G36" s="9" t="s">
        <v>9</v>
      </c>
      <c r="H36" s="10">
        <v>55</v>
      </c>
      <c r="I36" s="9">
        <v>7279</v>
      </c>
      <c r="J36" s="9">
        <f t="shared" si="0"/>
        <v>7224</v>
      </c>
      <c r="K36" s="2"/>
    </row>
    <row r="37" spans="1:11" x14ac:dyDescent="0.25">
      <c r="A37" s="9" t="s">
        <v>1189</v>
      </c>
      <c r="B37" s="9" t="s">
        <v>12</v>
      </c>
      <c r="C37" s="9" t="s">
        <v>66</v>
      </c>
      <c r="D37" s="9" t="s">
        <v>6</v>
      </c>
      <c r="E37" s="9" t="s">
        <v>14</v>
      </c>
      <c r="F37" s="9" t="s">
        <v>15</v>
      </c>
      <c r="G37" s="9" t="s">
        <v>9</v>
      </c>
      <c r="H37" s="10">
        <v>96</v>
      </c>
      <c r="I37" s="9">
        <v>5218</v>
      </c>
      <c r="J37" s="9">
        <f t="shared" si="0"/>
        <v>5122</v>
      </c>
      <c r="K37" s="2"/>
    </row>
    <row r="38" spans="1:11" x14ac:dyDescent="0.25">
      <c r="A38" s="9" t="s">
        <v>1190</v>
      </c>
      <c r="B38" s="9" t="s">
        <v>67</v>
      </c>
      <c r="C38" s="9" t="s">
        <v>68</v>
      </c>
      <c r="D38" s="9" t="s">
        <v>6</v>
      </c>
      <c r="E38" s="9" t="s">
        <v>69</v>
      </c>
      <c r="F38" s="9" t="s">
        <v>70</v>
      </c>
      <c r="G38" s="9" t="s">
        <v>9</v>
      </c>
      <c r="H38" s="10">
        <v>0</v>
      </c>
      <c r="I38" s="9">
        <v>7818</v>
      </c>
      <c r="J38" s="9">
        <f t="shared" si="0"/>
        <v>7818</v>
      </c>
      <c r="K38" s="2"/>
    </row>
    <row r="39" spans="1:11" x14ac:dyDescent="0.25">
      <c r="A39" s="9" t="s">
        <v>1191</v>
      </c>
      <c r="B39" s="9" t="s">
        <v>71</v>
      </c>
      <c r="C39" s="9" t="s">
        <v>72</v>
      </c>
      <c r="D39" s="9" t="s">
        <v>6</v>
      </c>
      <c r="E39" s="9" t="s">
        <v>46</v>
      </c>
      <c r="F39" s="9" t="s">
        <v>73</v>
      </c>
      <c r="G39" s="9" t="s">
        <v>9</v>
      </c>
      <c r="H39" s="10">
        <v>447</v>
      </c>
      <c r="I39" s="9">
        <v>12817</v>
      </c>
      <c r="J39" s="9">
        <f t="shared" si="0"/>
        <v>12370</v>
      </c>
      <c r="K39" s="2"/>
    </row>
    <row r="40" spans="1:11" x14ac:dyDescent="0.25">
      <c r="A40" s="9" t="s">
        <v>1192</v>
      </c>
      <c r="B40" s="9" t="s">
        <v>74</v>
      </c>
      <c r="C40" s="9" t="s">
        <v>381</v>
      </c>
      <c r="D40" s="9" t="s">
        <v>6</v>
      </c>
      <c r="E40" s="9" t="s">
        <v>75</v>
      </c>
      <c r="F40" s="9" t="s">
        <v>76</v>
      </c>
      <c r="G40" s="9" t="s">
        <v>9</v>
      </c>
      <c r="H40" s="10">
        <v>57943</v>
      </c>
      <c r="I40" s="9">
        <v>23982</v>
      </c>
      <c r="J40" s="9">
        <f t="shared" si="0"/>
        <v>-33961</v>
      </c>
      <c r="K40" s="2"/>
    </row>
    <row r="41" spans="1:11" x14ac:dyDescent="0.25">
      <c r="A41" s="9" t="s">
        <v>1193</v>
      </c>
      <c r="B41" s="9" t="s">
        <v>77</v>
      </c>
      <c r="C41" s="9" t="s">
        <v>1906</v>
      </c>
      <c r="D41" s="9" t="s">
        <v>6</v>
      </c>
      <c r="E41" s="9" t="s">
        <v>28</v>
      </c>
      <c r="F41" s="9" t="s">
        <v>78</v>
      </c>
      <c r="G41" s="9" t="s">
        <v>9</v>
      </c>
      <c r="H41" s="10">
        <v>3</v>
      </c>
      <c r="I41" s="9"/>
      <c r="J41" s="9">
        <f t="shared" si="0"/>
        <v>-3</v>
      </c>
      <c r="K41" s="2"/>
    </row>
    <row r="42" spans="1:11" x14ac:dyDescent="0.25">
      <c r="A42" s="9" t="s">
        <v>1194</v>
      </c>
      <c r="B42" s="9" t="s">
        <v>77</v>
      </c>
      <c r="C42" s="9" t="s">
        <v>79</v>
      </c>
      <c r="D42" s="9" t="s">
        <v>6</v>
      </c>
      <c r="E42" s="9" t="s">
        <v>28</v>
      </c>
      <c r="F42" s="9" t="s">
        <v>78</v>
      </c>
      <c r="G42" s="9" t="s">
        <v>9</v>
      </c>
      <c r="H42" s="10">
        <v>25284</v>
      </c>
      <c r="I42" s="9">
        <v>11619</v>
      </c>
      <c r="J42" s="9">
        <f t="shared" si="0"/>
        <v>-13665</v>
      </c>
      <c r="K42" s="2"/>
    </row>
    <row r="43" spans="1:11" x14ac:dyDescent="0.25">
      <c r="A43" s="9" t="s">
        <v>1195</v>
      </c>
      <c r="B43" s="9" t="s">
        <v>80</v>
      </c>
      <c r="C43" s="9" t="s">
        <v>81</v>
      </c>
      <c r="D43" s="9" t="s">
        <v>6</v>
      </c>
      <c r="E43" s="9" t="s">
        <v>31</v>
      </c>
      <c r="F43" s="9" t="s">
        <v>82</v>
      </c>
      <c r="G43" s="9" t="s">
        <v>9</v>
      </c>
      <c r="H43" s="10">
        <v>38399</v>
      </c>
      <c r="I43" s="9">
        <v>14209</v>
      </c>
      <c r="J43" s="9">
        <f t="shared" si="0"/>
        <v>-24190</v>
      </c>
      <c r="K43" s="2"/>
    </row>
    <row r="44" spans="1:11" x14ac:dyDescent="0.25">
      <c r="A44" s="9" t="s">
        <v>1196</v>
      </c>
      <c r="B44" s="9" t="s">
        <v>83</v>
      </c>
      <c r="C44" s="9" t="s">
        <v>84</v>
      </c>
      <c r="D44" s="9" t="s">
        <v>6</v>
      </c>
      <c r="E44" s="9" t="s">
        <v>85</v>
      </c>
      <c r="F44" s="9" t="s">
        <v>86</v>
      </c>
      <c r="G44" s="9" t="s">
        <v>9</v>
      </c>
      <c r="H44" s="10">
        <v>1154</v>
      </c>
      <c r="I44" s="9">
        <v>0</v>
      </c>
      <c r="J44" s="9">
        <f t="shared" si="0"/>
        <v>-1154</v>
      </c>
      <c r="K44" s="2"/>
    </row>
    <row r="45" spans="1:11" x14ac:dyDescent="0.25">
      <c r="A45" s="9" t="s">
        <v>1197</v>
      </c>
      <c r="B45" s="9" t="s">
        <v>83</v>
      </c>
      <c r="C45" s="9" t="s">
        <v>87</v>
      </c>
      <c r="D45" s="9" t="s">
        <v>6</v>
      </c>
      <c r="E45" s="9" t="s">
        <v>85</v>
      </c>
      <c r="F45" s="9" t="s">
        <v>86</v>
      </c>
      <c r="G45" s="9" t="s">
        <v>9</v>
      </c>
      <c r="H45" s="10">
        <v>0</v>
      </c>
      <c r="I45" s="9">
        <v>0</v>
      </c>
      <c r="J45" s="9">
        <f t="shared" si="0"/>
        <v>0</v>
      </c>
      <c r="K45" s="2"/>
    </row>
    <row r="46" spans="1:11" x14ac:dyDescent="0.25">
      <c r="A46" s="9" t="s">
        <v>1198</v>
      </c>
      <c r="B46" s="9" t="s">
        <v>83</v>
      </c>
      <c r="C46" s="9" t="s">
        <v>88</v>
      </c>
      <c r="D46" s="9" t="s">
        <v>6</v>
      </c>
      <c r="E46" s="9" t="s">
        <v>85</v>
      </c>
      <c r="F46" s="9" t="s">
        <v>86</v>
      </c>
      <c r="G46" s="9" t="s">
        <v>9</v>
      </c>
      <c r="H46" s="10">
        <v>43217</v>
      </c>
      <c r="I46" s="9">
        <v>49781</v>
      </c>
      <c r="J46" s="9">
        <f t="shared" si="0"/>
        <v>6564</v>
      </c>
      <c r="K46" s="2"/>
    </row>
    <row r="47" spans="1:11" x14ac:dyDescent="0.25">
      <c r="A47" s="9" t="s">
        <v>1199</v>
      </c>
      <c r="B47" s="9" t="s">
        <v>83</v>
      </c>
      <c r="C47" s="9" t="s">
        <v>89</v>
      </c>
      <c r="D47" s="9" t="s">
        <v>6</v>
      </c>
      <c r="E47" s="9" t="s">
        <v>85</v>
      </c>
      <c r="F47" s="9" t="s">
        <v>86</v>
      </c>
      <c r="G47" s="9" t="s">
        <v>9</v>
      </c>
      <c r="H47" s="10">
        <v>0</v>
      </c>
      <c r="I47" s="9">
        <v>0</v>
      </c>
      <c r="J47" s="9">
        <f t="shared" si="0"/>
        <v>0</v>
      </c>
      <c r="K47" s="2"/>
    </row>
    <row r="48" spans="1:11" x14ac:dyDescent="0.25">
      <c r="A48" s="9" t="s">
        <v>1200</v>
      </c>
      <c r="B48" s="9" t="s">
        <v>83</v>
      </c>
      <c r="C48" s="9" t="s">
        <v>90</v>
      </c>
      <c r="D48" s="9" t="s">
        <v>6</v>
      </c>
      <c r="E48" s="9" t="s">
        <v>85</v>
      </c>
      <c r="F48" s="9" t="s">
        <v>86</v>
      </c>
      <c r="G48" s="9" t="s">
        <v>9</v>
      </c>
      <c r="H48" s="10">
        <v>11</v>
      </c>
      <c r="I48" s="9">
        <v>0</v>
      </c>
      <c r="J48" s="9">
        <f t="shared" si="0"/>
        <v>-11</v>
      </c>
      <c r="K48" s="2"/>
    </row>
    <row r="49" spans="1:11" x14ac:dyDescent="0.25">
      <c r="A49" s="9" t="s">
        <v>1201</v>
      </c>
      <c r="B49" s="9" t="s">
        <v>91</v>
      </c>
      <c r="C49" s="9" t="s">
        <v>92</v>
      </c>
      <c r="D49" s="9" t="s">
        <v>6</v>
      </c>
      <c r="E49" s="9" t="s">
        <v>93</v>
      </c>
      <c r="F49" s="9" t="s">
        <v>94</v>
      </c>
      <c r="G49" s="9" t="s">
        <v>9</v>
      </c>
      <c r="H49" s="10">
        <v>124</v>
      </c>
      <c r="I49" s="9">
        <v>25809</v>
      </c>
      <c r="J49" s="9">
        <f t="shared" si="0"/>
        <v>25685</v>
      </c>
      <c r="K49" s="2"/>
    </row>
    <row r="50" spans="1:11" x14ac:dyDescent="0.25">
      <c r="A50" s="9" t="s">
        <v>1202</v>
      </c>
      <c r="B50" s="9" t="s">
        <v>91</v>
      </c>
      <c r="C50" s="9" t="s">
        <v>95</v>
      </c>
      <c r="D50" s="9" t="s">
        <v>6</v>
      </c>
      <c r="E50" s="9" t="s">
        <v>93</v>
      </c>
      <c r="F50" s="9" t="s">
        <v>94</v>
      </c>
      <c r="G50" s="9" t="s">
        <v>9</v>
      </c>
      <c r="H50" s="10">
        <v>0</v>
      </c>
      <c r="I50" s="9">
        <v>1660</v>
      </c>
      <c r="J50" s="9">
        <f t="shared" si="0"/>
        <v>1660</v>
      </c>
      <c r="K50" s="2"/>
    </row>
    <row r="51" spans="1:11" x14ac:dyDescent="0.25">
      <c r="A51" s="9" t="s">
        <v>1203</v>
      </c>
      <c r="B51" s="9" t="s">
        <v>96</v>
      </c>
      <c r="C51" s="9" t="s">
        <v>97</v>
      </c>
      <c r="D51" s="9" t="s">
        <v>6</v>
      </c>
      <c r="E51" s="9" t="s">
        <v>28</v>
      </c>
      <c r="F51" s="9" t="s">
        <v>98</v>
      </c>
      <c r="G51" s="9" t="s">
        <v>9</v>
      </c>
      <c r="H51" s="10">
        <v>37</v>
      </c>
      <c r="I51" s="9">
        <v>3557</v>
      </c>
      <c r="J51" s="9">
        <f t="shared" si="0"/>
        <v>3520</v>
      </c>
      <c r="K51" s="2"/>
    </row>
    <row r="52" spans="1:11" x14ac:dyDescent="0.25">
      <c r="A52" s="9" t="s">
        <v>1204</v>
      </c>
      <c r="B52" s="9" t="s">
        <v>99</v>
      </c>
      <c r="C52" s="9" t="s">
        <v>100</v>
      </c>
      <c r="D52" s="9" t="s">
        <v>6</v>
      </c>
      <c r="E52" s="9" t="s">
        <v>101</v>
      </c>
      <c r="F52" s="9" t="s">
        <v>102</v>
      </c>
      <c r="G52" s="9" t="s">
        <v>9</v>
      </c>
      <c r="H52" s="10">
        <v>4526</v>
      </c>
      <c r="I52" s="9">
        <v>25454</v>
      </c>
      <c r="J52" s="9">
        <f t="shared" si="0"/>
        <v>20928</v>
      </c>
      <c r="K52" s="2"/>
    </row>
    <row r="53" spans="1:11" x14ac:dyDescent="0.25">
      <c r="A53" s="9" t="s">
        <v>1205</v>
      </c>
      <c r="B53" s="9" t="s">
        <v>99</v>
      </c>
      <c r="C53" s="9" t="s">
        <v>103</v>
      </c>
      <c r="D53" s="9" t="s">
        <v>6</v>
      </c>
      <c r="E53" s="9" t="s">
        <v>101</v>
      </c>
      <c r="F53" s="9" t="s">
        <v>102</v>
      </c>
      <c r="G53" s="9" t="s">
        <v>9</v>
      </c>
      <c r="H53" s="10">
        <v>0</v>
      </c>
      <c r="I53" s="9"/>
      <c r="J53" s="9">
        <f t="shared" si="0"/>
        <v>0</v>
      </c>
      <c r="K53" s="2"/>
    </row>
    <row r="54" spans="1:11" x14ac:dyDescent="0.25">
      <c r="A54" s="9" t="s">
        <v>1206</v>
      </c>
      <c r="B54" s="9" t="s">
        <v>104</v>
      </c>
      <c r="C54" s="9" t="s">
        <v>105</v>
      </c>
      <c r="D54" s="9" t="s">
        <v>6</v>
      </c>
      <c r="E54" s="9" t="s">
        <v>106</v>
      </c>
      <c r="F54" s="9" t="s">
        <v>107</v>
      </c>
      <c r="G54" s="9" t="s">
        <v>9</v>
      </c>
      <c r="H54" s="10">
        <v>1381</v>
      </c>
      <c r="I54" s="9">
        <v>62019</v>
      </c>
      <c r="J54" s="9">
        <f t="shared" si="0"/>
        <v>60638</v>
      </c>
      <c r="K54" s="2"/>
    </row>
    <row r="55" spans="1:11" x14ac:dyDescent="0.25">
      <c r="A55" s="9" t="s">
        <v>1207</v>
      </c>
      <c r="B55" s="9" t="s">
        <v>104</v>
      </c>
      <c r="C55" s="9" t="s">
        <v>108</v>
      </c>
      <c r="D55" s="9" t="s">
        <v>6</v>
      </c>
      <c r="E55" s="9" t="s">
        <v>106</v>
      </c>
      <c r="F55" s="9" t="s">
        <v>107</v>
      </c>
      <c r="G55" s="9" t="s">
        <v>9</v>
      </c>
      <c r="H55" s="10">
        <v>7</v>
      </c>
      <c r="I55" s="9">
        <v>115</v>
      </c>
      <c r="J55" s="9">
        <f t="shared" si="0"/>
        <v>108</v>
      </c>
      <c r="K55" s="2"/>
    </row>
    <row r="56" spans="1:11" x14ac:dyDescent="0.25">
      <c r="A56" s="9" t="s">
        <v>1208</v>
      </c>
      <c r="B56" s="9" t="s">
        <v>104</v>
      </c>
      <c r="C56" s="9" t="s">
        <v>109</v>
      </c>
      <c r="D56" s="9" t="s">
        <v>6</v>
      </c>
      <c r="E56" s="9" t="s">
        <v>106</v>
      </c>
      <c r="F56" s="9" t="s">
        <v>107</v>
      </c>
      <c r="G56" s="9" t="s">
        <v>9</v>
      </c>
      <c r="H56" s="10">
        <v>276</v>
      </c>
      <c r="I56" s="9">
        <v>0</v>
      </c>
      <c r="J56" s="9">
        <f t="shared" si="0"/>
        <v>-276</v>
      </c>
      <c r="K56" s="2"/>
    </row>
    <row r="57" spans="1:11" x14ac:dyDescent="0.25">
      <c r="A57" s="9" t="s">
        <v>1209</v>
      </c>
      <c r="B57" s="9" t="s">
        <v>110</v>
      </c>
      <c r="C57" s="9" t="s">
        <v>111</v>
      </c>
      <c r="D57" s="9" t="s">
        <v>6</v>
      </c>
      <c r="E57" s="9" t="s">
        <v>85</v>
      </c>
      <c r="F57" s="9" t="s">
        <v>112</v>
      </c>
      <c r="G57" s="9" t="s">
        <v>9</v>
      </c>
      <c r="H57" s="10">
        <v>0</v>
      </c>
      <c r="I57" s="9">
        <v>0</v>
      </c>
      <c r="J57" s="9">
        <f t="shared" si="0"/>
        <v>0</v>
      </c>
      <c r="K57" s="2"/>
    </row>
    <row r="58" spans="1:11" x14ac:dyDescent="0.25">
      <c r="A58" s="9" t="s">
        <v>1210</v>
      </c>
      <c r="B58" s="9" t="s">
        <v>110</v>
      </c>
      <c r="C58" s="9" t="s">
        <v>113</v>
      </c>
      <c r="D58" s="9" t="s">
        <v>6</v>
      </c>
      <c r="E58" s="9" t="s">
        <v>85</v>
      </c>
      <c r="F58" s="9" t="s">
        <v>112</v>
      </c>
      <c r="G58" s="9" t="s">
        <v>9</v>
      </c>
      <c r="H58" s="10">
        <v>0</v>
      </c>
      <c r="I58" s="9">
        <v>7191</v>
      </c>
      <c r="J58" s="9">
        <f t="shared" si="0"/>
        <v>7191</v>
      </c>
      <c r="K58" s="2"/>
    </row>
    <row r="59" spans="1:11" x14ac:dyDescent="0.25">
      <c r="A59" s="9" t="s">
        <v>1211</v>
      </c>
      <c r="B59" s="9" t="s">
        <v>114</v>
      </c>
      <c r="C59" s="9" t="s">
        <v>115</v>
      </c>
      <c r="D59" s="9" t="s">
        <v>6</v>
      </c>
      <c r="E59" s="9" t="s">
        <v>101</v>
      </c>
      <c r="F59" s="9" t="s">
        <v>116</v>
      </c>
      <c r="G59" s="9" t="s">
        <v>9</v>
      </c>
      <c r="H59" s="10">
        <v>21</v>
      </c>
      <c r="I59" s="9">
        <v>0</v>
      </c>
      <c r="J59" s="9">
        <f t="shared" si="0"/>
        <v>-21</v>
      </c>
      <c r="K59" s="2"/>
    </row>
    <row r="60" spans="1:11" x14ac:dyDescent="0.25">
      <c r="A60" s="9" t="s">
        <v>1212</v>
      </c>
      <c r="B60" s="9" t="s">
        <v>114</v>
      </c>
      <c r="C60" s="9" t="s">
        <v>117</v>
      </c>
      <c r="D60" s="9" t="s">
        <v>6</v>
      </c>
      <c r="E60" s="9" t="s">
        <v>101</v>
      </c>
      <c r="F60" s="9" t="s">
        <v>116</v>
      </c>
      <c r="G60" s="9" t="s">
        <v>9</v>
      </c>
      <c r="H60" s="10">
        <v>204</v>
      </c>
      <c r="I60" s="9">
        <v>5096</v>
      </c>
      <c r="J60" s="9">
        <f t="shared" si="0"/>
        <v>4892</v>
      </c>
      <c r="K60" s="2"/>
    </row>
    <row r="61" spans="1:11" x14ac:dyDescent="0.25">
      <c r="A61" s="9" t="s">
        <v>1213</v>
      </c>
      <c r="B61" s="9" t="s">
        <v>118</v>
      </c>
      <c r="C61" s="9" t="s">
        <v>119</v>
      </c>
      <c r="D61" s="9" t="s">
        <v>6</v>
      </c>
      <c r="E61" s="9" t="s">
        <v>31</v>
      </c>
      <c r="F61" s="9" t="s">
        <v>120</v>
      </c>
      <c r="G61" s="9" t="s">
        <v>9</v>
      </c>
      <c r="H61" s="10">
        <v>868</v>
      </c>
      <c r="I61" s="9">
        <v>530</v>
      </c>
      <c r="J61" s="9">
        <f t="shared" si="0"/>
        <v>-338</v>
      </c>
      <c r="K61" s="2"/>
    </row>
    <row r="62" spans="1:11" x14ac:dyDescent="0.25">
      <c r="A62" s="9" t="s">
        <v>1214</v>
      </c>
      <c r="B62" s="9" t="s">
        <v>121</v>
      </c>
      <c r="C62" s="9" t="s">
        <v>122</v>
      </c>
      <c r="D62" s="9" t="s">
        <v>6</v>
      </c>
      <c r="E62" s="9" t="s">
        <v>123</v>
      </c>
      <c r="F62" s="9" t="s">
        <v>124</v>
      </c>
      <c r="G62" s="9" t="s">
        <v>9</v>
      </c>
      <c r="H62" s="10">
        <v>11336</v>
      </c>
      <c r="I62" s="9">
        <v>9269</v>
      </c>
      <c r="J62" s="9">
        <f t="shared" si="0"/>
        <v>-2067</v>
      </c>
      <c r="K62" s="2"/>
    </row>
    <row r="63" spans="1:11" x14ac:dyDescent="0.25">
      <c r="A63" s="9" t="s">
        <v>1215</v>
      </c>
      <c r="B63" s="9" t="s">
        <v>125</v>
      </c>
      <c r="C63" s="9" t="s">
        <v>126</v>
      </c>
      <c r="D63" s="9" t="s">
        <v>6</v>
      </c>
      <c r="E63" s="9" t="s">
        <v>93</v>
      </c>
      <c r="F63" s="9" t="s">
        <v>127</v>
      </c>
      <c r="G63" s="9" t="s">
        <v>9</v>
      </c>
      <c r="H63" s="10">
        <v>836</v>
      </c>
      <c r="I63" s="9">
        <v>3515</v>
      </c>
      <c r="J63" s="9">
        <f t="shared" si="0"/>
        <v>2679</v>
      </c>
      <c r="K63" s="2"/>
    </row>
    <row r="64" spans="1:11" x14ac:dyDescent="0.25">
      <c r="A64" s="9" t="s">
        <v>1216</v>
      </c>
      <c r="B64" s="9" t="s">
        <v>128</v>
      </c>
      <c r="C64" s="9" t="s">
        <v>129</v>
      </c>
      <c r="D64" s="9" t="s">
        <v>6</v>
      </c>
      <c r="E64" s="9" t="s">
        <v>130</v>
      </c>
      <c r="F64" s="9" t="s">
        <v>131</v>
      </c>
      <c r="G64" s="9" t="s">
        <v>9</v>
      </c>
      <c r="H64" s="10">
        <v>69</v>
      </c>
      <c r="I64" s="9">
        <v>3188</v>
      </c>
      <c r="J64" s="9">
        <f t="shared" si="0"/>
        <v>3119</v>
      </c>
      <c r="K64" s="2"/>
    </row>
    <row r="65" spans="1:11" x14ac:dyDescent="0.25">
      <c r="A65" s="9" t="s">
        <v>1217</v>
      </c>
      <c r="B65" s="9" t="s">
        <v>132</v>
      </c>
      <c r="C65" s="9" t="s">
        <v>133</v>
      </c>
      <c r="D65" s="9" t="s">
        <v>6</v>
      </c>
      <c r="E65" s="9" t="s">
        <v>7</v>
      </c>
      <c r="F65" s="9" t="s">
        <v>134</v>
      </c>
      <c r="G65" s="9" t="s">
        <v>9</v>
      </c>
      <c r="H65" s="10">
        <v>1394</v>
      </c>
      <c r="I65" s="9">
        <v>151</v>
      </c>
      <c r="J65" s="9">
        <f t="shared" si="0"/>
        <v>-1243</v>
      </c>
      <c r="K65" s="2"/>
    </row>
    <row r="66" spans="1:11" x14ac:dyDescent="0.25">
      <c r="A66" s="9" t="s">
        <v>1218</v>
      </c>
      <c r="B66" s="9" t="s">
        <v>132</v>
      </c>
      <c r="C66" s="9" t="s">
        <v>135</v>
      </c>
      <c r="D66" s="9" t="s">
        <v>6</v>
      </c>
      <c r="E66" s="9" t="s">
        <v>7</v>
      </c>
      <c r="F66" s="9" t="s">
        <v>134</v>
      </c>
      <c r="G66" s="9" t="s">
        <v>9</v>
      </c>
      <c r="H66" s="10">
        <v>437</v>
      </c>
      <c r="I66" s="9"/>
      <c r="J66" s="9">
        <f t="shared" si="0"/>
        <v>-437</v>
      </c>
      <c r="K66" s="2"/>
    </row>
    <row r="67" spans="1:11" x14ac:dyDescent="0.25">
      <c r="A67" s="9" t="s">
        <v>1219</v>
      </c>
      <c r="B67" s="9" t="s">
        <v>136</v>
      </c>
      <c r="C67" s="9" t="s">
        <v>137</v>
      </c>
      <c r="D67" s="9" t="s">
        <v>6</v>
      </c>
      <c r="E67" s="9" t="s">
        <v>14</v>
      </c>
      <c r="F67" s="9" t="s">
        <v>138</v>
      </c>
      <c r="G67" s="9" t="s">
        <v>9</v>
      </c>
      <c r="H67" s="10">
        <v>2966</v>
      </c>
      <c r="I67" s="9">
        <v>2593</v>
      </c>
      <c r="J67" s="9">
        <f t="shared" si="0"/>
        <v>-373</v>
      </c>
      <c r="K67" s="2"/>
    </row>
    <row r="68" spans="1:11" x14ac:dyDescent="0.25">
      <c r="A68" s="9" t="s">
        <v>1220</v>
      </c>
      <c r="B68" s="9" t="s">
        <v>139</v>
      </c>
      <c r="C68" s="9" t="s">
        <v>140</v>
      </c>
      <c r="D68" s="9" t="s">
        <v>6</v>
      </c>
      <c r="E68" s="9" t="s">
        <v>141</v>
      </c>
      <c r="F68" s="9" t="s">
        <v>142</v>
      </c>
      <c r="G68" s="9" t="s">
        <v>9</v>
      </c>
      <c r="H68" s="10">
        <v>0</v>
      </c>
      <c r="I68" s="9">
        <v>83</v>
      </c>
      <c r="J68" s="9">
        <f t="shared" si="0"/>
        <v>83</v>
      </c>
      <c r="K68" s="2"/>
    </row>
    <row r="69" spans="1:11" x14ac:dyDescent="0.25">
      <c r="A69" s="9" t="s">
        <v>1221</v>
      </c>
      <c r="B69" s="9" t="s">
        <v>139</v>
      </c>
      <c r="C69" s="9" t="s">
        <v>143</v>
      </c>
      <c r="D69" s="9" t="s">
        <v>6</v>
      </c>
      <c r="E69" s="9" t="s">
        <v>141</v>
      </c>
      <c r="F69" s="9" t="s">
        <v>142</v>
      </c>
      <c r="G69" s="9" t="s">
        <v>9</v>
      </c>
      <c r="H69" s="10">
        <v>0</v>
      </c>
      <c r="I69" s="9">
        <v>436</v>
      </c>
      <c r="J69" s="9">
        <f t="shared" si="0"/>
        <v>436</v>
      </c>
      <c r="K69" s="2"/>
    </row>
    <row r="70" spans="1:11" x14ac:dyDescent="0.25">
      <c r="A70" s="9" t="s">
        <v>1222</v>
      </c>
      <c r="B70" s="9" t="s">
        <v>139</v>
      </c>
      <c r="C70" s="9" t="s">
        <v>144</v>
      </c>
      <c r="D70" s="9" t="s">
        <v>6</v>
      </c>
      <c r="E70" s="9" t="s">
        <v>141</v>
      </c>
      <c r="F70" s="9" t="s">
        <v>142</v>
      </c>
      <c r="G70" s="9" t="s">
        <v>9</v>
      </c>
      <c r="H70" s="10">
        <v>19</v>
      </c>
      <c r="I70" s="9">
        <v>192</v>
      </c>
      <c r="J70" s="9">
        <f t="shared" ref="J70:J133" si="1">I70-H70</f>
        <v>173</v>
      </c>
      <c r="K70" s="2"/>
    </row>
    <row r="71" spans="1:11" x14ac:dyDescent="0.25">
      <c r="A71" s="9" t="s">
        <v>1223</v>
      </c>
      <c r="B71" s="9" t="s">
        <v>145</v>
      </c>
      <c r="C71" s="9" t="s">
        <v>146</v>
      </c>
      <c r="D71" s="9" t="s">
        <v>6</v>
      </c>
      <c r="E71" s="9" t="s">
        <v>14</v>
      </c>
      <c r="F71" s="9" t="s">
        <v>147</v>
      </c>
      <c r="G71" s="9" t="s">
        <v>9</v>
      </c>
      <c r="H71" s="10">
        <v>0</v>
      </c>
      <c r="I71" s="9">
        <v>7694</v>
      </c>
      <c r="J71" s="9">
        <f t="shared" si="1"/>
        <v>7694</v>
      </c>
      <c r="K71" s="2"/>
    </row>
    <row r="72" spans="1:11" x14ac:dyDescent="0.25">
      <c r="A72" s="9" t="s">
        <v>1224</v>
      </c>
      <c r="B72" s="9" t="s">
        <v>80</v>
      </c>
      <c r="C72" s="9" t="s">
        <v>148</v>
      </c>
      <c r="D72" s="9" t="s">
        <v>6</v>
      </c>
      <c r="E72" s="9" t="s">
        <v>31</v>
      </c>
      <c r="F72" s="9" t="s">
        <v>82</v>
      </c>
      <c r="G72" s="9" t="s">
        <v>9</v>
      </c>
      <c r="H72" s="10">
        <v>0</v>
      </c>
      <c r="I72" s="9">
        <v>0</v>
      </c>
      <c r="J72" s="9">
        <f t="shared" si="1"/>
        <v>0</v>
      </c>
      <c r="K72" s="2"/>
    </row>
    <row r="73" spans="1:11" x14ac:dyDescent="0.25">
      <c r="A73" s="9" t="s">
        <v>1225</v>
      </c>
      <c r="B73" s="9" t="s">
        <v>149</v>
      </c>
      <c r="C73" s="9" t="s">
        <v>1907</v>
      </c>
      <c r="D73" s="9" t="s">
        <v>6</v>
      </c>
      <c r="E73" s="9" t="s">
        <v>130</v>
      </c>
      <c r="F73" s="9" t="s">
        <v>150</v>
      </c>
      <c r="G73" s="9" t="s">
        <v>9</v>
      </c>
      <c r="H73" s="10">
        <v>102</v>
      </c>
      <c r="I73" s="9">
        <v>15618</v>
      </c>
      <c r="J73" s="9">
        <f t="shared" si="1"/>
        <v>15516</v>
      </c>
      <c r="K73" s="2"/>
    </row>
    <row r="74" spans="1:11" x14ac:dyDescent="0.25">
      <c r="A74" s="9" t="s">
        <v>1226</v>
      </c>
      <c r="B74" s="9" t="s">
        <v>151</v>
      </c>
      <c r="C74" s="9" t="s">
        <v>152</v>
      </c>
      <c r="D74" s="9" t="s">
        <v>6</v>
      </c>
      <c r="E74" s="9" t="s">
        <v>130</v>
      </c>
      <c r="F74" s="9" t="s">
        <v>153</v>
      </c>
      <c r="G74" s="9" t="s">
        <v>9</v>
      </c>
      <c r="H74" s="10">
        <v>887</v>
      </c>
      <c r="I74" s="9">
        <v>4861</v>
      </c>
      <c r="J74" s="9">
        <f t="shared" si="1"/>
        <v>3974</v>
      </c>
      <c r="K74" s="2"/>
    </row>
    <row r="75" spans="1:11" x14ac:dyDescent="0.25">
      <c r="A75" s="9" t="s">
        <v>1227</v>
      </c>
      <c r="B75" s="9" t="s">
        <v>151</v>
      </c>
      <c r="C75" s="9" t="s">
        <v>154</v>
      </c>
      <c r="D75" s="9" t="s">
        <v>6</v>
      </c>
      <c r="E75" s="9" t="s">
        <v>130</v>
      </c>
      <c r="F75" s="9" t="s">
        <v>153</v>
      </c>
      <c r="G75" s="9" t="s">
        <v>9</v>
      </c>
      <c r="H75" s="10">
        <v>217</v>
      </c>
      <c r="I75" s="9">
        <v>0</v>
      </c>
      <c r="J75" s="9">
        <f t="shared" si="1"/>
        <v>-217</v>
      </c>
      <c r="K75" s="2"/>
    </row>
    <row r="76" spans="1:11" x14ac:dyDescent="0.25">
      <c r="A76" s="9" t="s">
        <v>1228</v>
      </c>
      <c r="B76" s="9" t="s">
        <v>155</v>
      </c>
      <c r="C76" s="9" t="s">
        <v>156</v>
      </c>
      <c r="D76" s="9" t="s">
        <v>6</v>
      </c>
      <c r="E76" s="9" t="s">
        <v>14</v>
      </c>
      <c r="F76" s="9" t="s">
        <v>157</v>
      </c>
      <c r="G76" s="9" t="s">
        <v>9</v>
      </c>
      <c r="H76" s="10">
        <v>0</v>
      </c>
      <c r="I76" s="9">
        <v>579</v>
      </c>
      <c r="J76" s="9">
        <f t="shared" si="1"/>
        <v>579</v>
      </c>
      <c r="K76" s="2"/>
    </row>
    <row r="77" spans="1:11" x14ac:dyDescent="0.25">
      <c r="A77" s="9" t="s">
        <v>1229</v>
      </c>
      <c r="B77" s="9" t="s">
        <v>155</v>
      </c>
      <c r="C77" s="9" t="s">
        <v>158</v>
      </c>
      <c r="D77" s="9" t="s">
        <v>6</v>
      </c>
      <c r="E77" s="9" t="s">
        <v>14</v>
      </c>
      <c r="F77" s="9" t="s">
        <v>157</v>
      </c>
      <c r="G77" s="9" t="s">
        <v>9</v>
      </c>
      <c r="H77" s="10">
        <v>42</v>
      </c>
      <c r="I77" s="9">
        <v>255</v>
      </c>
      <c r="J77" s="9">
        <f t="shared" si="1"/>
        <v>213</v>
      </c>
      <c r="K77" s="2"/>
    </row>
    <row r="78" spans="1:11" x14ac:dyDescent="0.25">
      <c r="A78" s="9" t="s">
        <v>1230</v>
      </c>
      <c r="B78" s="9" t="s">
        <v>159</v>
      </c>
      <c r="C78" s="9" t="s">
        <v>160</v>
      </c>
      <c r="D78" s="9" t="s">
        <v>6</v>
      </c>
      <c r="E78" s="9" t="s">
        <v>161</v>
      </c>
      <c r="F78" s="9" t="s">
        <v>162</v>
      </c>
      <c r="G78" s="9" t="s">
        <v>9</v>
      </c>
      <c r="H78" s="10">
        <v>325</v>
      </c>
      <c r="I78" s="9">
        <v>5994</v>
      </c>
      <c r="J78" s="9">
        <f t="shared" si="1"/>
        <v>5669</v>
      </c>
      <c r="K78" s="2"/>
    </row>
    <row r="79" spans="1:11" x14ac:dyDescent="0.25">
      <c r="A79" s="9" t="s">
        <v>1231</v>
      </c>
      <c r="B79" s="9" t="s">
        <v>163</v>
      </c>
      <c r="C79" s="9" t="s">
        <v>164</v>
      </c>
      <c r="D79" s="9" t="s">
        <v>6</v>
      </c>
      <c r="E79" s="9" t="s">
        <v>75</v>
      </c>
      <c r="F79" s="9" t="s">
        <v>165</v>
      </c>
      <c r="G79" s="9" t="s">
        <v>9</v>
      </c>
      <c r="H79" s="10">
        <v>47149</v>
      </c>
      <c r="I79" s="9">
        <v>13007</v>
      </c>
      <c r="J79" s="9">
        <f t="shared" si="1"/>
        <v>-34142</v>
      </c>
      <c r="K79" s="2"/>
    </row>
    <row r="80" spans="1:11" x14ac:dyDescent="0.25">
      <c r="A80" s="9" t="s">
        <v>1232</v>
      </c>
      <c r="B80" s="9" t="s">
        <v>166</v>
      </c>
      <c r="C80" s="9" t="s">
        <v>167</v>
      </c>
      <c r="D80" s="9" t="s">
        <v>6</v>
      </c>
      <c r="E80" s="9" t="s">
        <v>28</v>
      </c>
      <c r="F80" s="9" t="s">
        <v>168</v>
      </c>
      <c r="G80" s="9" t="s">
        <v>9</v>
      </c>
      <c r="H80" s="10">
        <v>0</v>
      </c>
      <c r="I80" s="9">
        <v>77</v>
      </c>
      <c r="J80" s="9">
        <f t="shared" si="1"/>
        <v>77</v>
      </c>
      <c r="K80" s="2"/>
    </row>
    <row r="81" spans="1:11" x14ac:dyDescent="0.25">
      <c r="A81" s="9" t="s">
        <v>1233</v>
      </c>
      <c r="B81" s="9" t="s">
        <v>166</v>
      </c>
      <c r="C81" s="9" t="s">
        <v>169</v>
      </c>
      <c r="D81" s="9" t="s">
        <v>6</v>
      </c>
      <c r="E81" s="9" t="s">
        <v>28</v>
      </c>
      <c r="F81" s="9" t="s">
        <v>168</v>
      </c>
      <c r="G81" s="9" t="s">
        <v>9</v>
      </c>
      <c r="H81" s="10">
        <v>0</v>
      </c>
      <c r="I81" s="9">
        <v>0</v>
      </c>
      <c r="J81" s="9">
        <f t="shared" si="1"/>
        <v>0</v>
      </c>
      <c r="K81" s="2"/>
    </row>
    <row r="82" spans="1:11" x14ac:dyDescent="0.25">
      <c r="A82" s="9" t="s">
        <v>1234</v>
      </c>
      <c r="B82" s="9" t="s">
        <v>166</v>
      </c>
      <c r="C82" s="9" t="s">
        <v>170</v>
      </c>
      <c r="D82" s="9" t="s">
        <v>6</v>
      </c>
      <c r="E82" s="9" t="s">
        <v>28</v>
      </c>
      <c r="F82" s="9" t="s">
        <v>168</v>
      </c>
      <c r="G82" s="9" t="s">
        <v>9</v>
      </c>
      <c r="H82" s="10">
        <v>0</v>
      </c>
      <c r="I82" s="9">
        <v>31055</v>
      </c>
      <c r="J82" s="9">
        <f t="shared" si="1"/>
        <v>31055</v>
      </c>
      <c r="K82" s="2"/>
    </row>
    <row r="83" spans="1:11" x14ac:dyDescent="0.25">
      <c r="A83" s="9" t="s">
        <v>1235</v>
      </c>
      <c r="B83" s="9" t="s">
        <v>171</v>
      </c>
      <c r="C83" s="9" t="s">
        <v>172</v>
      </c>
      <c r="D83" s="9" t="s">
        <v>6</v>
      </c>
      <c r="E83" s="9" t="s">
        <v>85</v>
      </c>
      <c r="F83" s="9" t="s">
        <v>173</v>
      </c>
      <c r="G83" s="9" t="s">
        <v>9</v>
      </c>
      <c r="H83" s="10">
        <v>106</v>
      </c>
      <c r="I83" s="9">
        <v>0</v>
      </c>
      <c r="J83" s="9">
        <f t="shared" si="1"/>
        <v>-106</v>
      </c>
      <c r="K83" s="2"/>
    </row>
    <row r="84" spans="1:11" x14ac:dyDescent="0.25">
      <c r="A84" s="9" t="s">
        <v>1236</v>
      </c>
      <c r="B84" s="9" t="s">
        <v>171</v>
      </c>
      <c r="C84" s="9" t="s">
        <v>174</v>
      </c>
      <c r="D84" s="9" t="s">
        <v>6</v>
      </c>
      <c r="E84" s="9" t="s">
        <v>85</v>
      </c>
      <c r="F84" s="9" t="s">
        <v>175</v>
      </c>
      <c r="G84" s="9" t="s">
        <v>9</v>
      </c>
      <c r="H84" s="10">
        <v>0</v>
      </c>
      <c r="I84" s="9">
        <v>0</v>
      </c>
      <c r="J84" s="9">
        <f t="shared" si="1"/>
        <v>0</v>
      </c>
      <c r="K84" s="2"/>
    </row>
    <row r="85" spans="1:11" x14ac:dyDescent="0.25">
      <c r="A85" s="9" t="s">
        <v>1237</v>
      </c>
      <c r="B85" s="9" t="s">
        <v>176</v>
      </c>
      <c r="C85" s="9" t="s">
        <v>177</v>
      </c>
      <c r="D85" s="9" t="s">
        <v>6</v>
      </c>
      <c r="E85" s="9" t="s">
        <v>130</v>
      </c>
      <c r="F85" s="9" t="s">
        <v>178</v>
      </c>
      <c r="G85" s="9" t="s">
        <v>9</v>
      </c>
      <c r="H85" s="10">
        <v>515</v>
      </c>
      <c r="I85" s="9">
        <v>2221</v>
      </c>
      <c r="J85" s="9">
        <f t="shared" si="1"/>
        <v>1706</v>
      </c>
      <c r="K85" s="2"/>
    </row>
    <row r="86" spans="1:11" x14ac:dyDescent="0.25">
      <c r="A86" s="9" t="s">
        <v>1238</v>
      </c>
      <c r="B86" s="9" t="s">
        <v>171</v>
      </c>
      <c r="C86" s="9" t="s">
        <v>179</v>
      </c>
      <c r="D86" s="9" t="s">
        <v>6</v>
      </c>
      <c r="E86" s="9" t="s">
        <v>85</v>
      </c>
      <c r="F86" s="9" t="s">
        <v>175</v>
      </c>
      <c r="G86" s="9" t="s">
        <v>9</v>
      </c>
      <c r="H86" s="10">
        <v>7688</v>
      </c>
      <c r="I86" s="9">
        <v>1741</v>
      </c>
      <c r="J86" s="9">
        <f t="shared" si="1"/>
        <v>-5947</v>
      </c>
      <c r="K86" s="2"/>
    </row>
    <row r="87" spans="1:11" x14ac:dyDescent="0.25">
      <c r="A87" s="9" t="s">
        <v>1239</v>
      </c>
      <c r="B87" s="9" t="s">
        <v>48</v>
      </c>
      <c r="C87" s="9" t="s">
        <v>180</v>
      </c>
      <c r="D87" s="9" t="s">
        <v>6</v>
      </c>
      <c r="E87" s="9" t="s">
        <v>50</v>
      </c>
      <c r="F87" s="9" t="s">
        <v>181</v>
      </c>
      <c r="G87" s="9" t="s">
        <v>9</v>
      </c>
      <c r="H87" s="10">
        <v>198</v>
      </c>
      <c r="I87" s="9">
        <v>6388</v>
      </c>
      <c r="J87" s="9">
        <f t="shared" si="1"/>
        <v>6190</v>
      </c>
      <c r="K87" s="2"/>
    </row>
    <row r="88" spans="1:11" x14ac:dyDescent="0.25">
      <c r="A88" s="9" t="s">
        <v>1240</v>
      </c>
      <c r="B88" s="9" t="s">
        <v>171</v>
      </c>
      <c r="C88" s="9" t="s">
        <v>182</v>
      </c>
      <c r="D88" s="9" t="s">
        <v>6</v>
      </c>
      <c r="E88" s="9" t="s">
        <v>85</v>
      </c>
      <c r="F88" s="9" t="s">
        <v>175</v>
      </c>
      <c r="G88" s="9" t="s">
        <v>9</v>
      </c>
      <c r="H88" s="10">
        <v>5902</v>
      </c>
      <c r="I88" s="9">
        <v>0</v>
      </c>
      <c r="J88" s="9">
        <f t="shared" si="1"/>
        <v>-5902</v>
      </c>
      <c r="K88" s="2"/>
    </row>
    <row r="89" spans="1:11" x14ac:dyDescent="0.25">
      <c r="A89" s="9" t="s">
        <v>1241</v>
      </c>
      <c r="B89" s="9" t="s">
        <v>171</v>
      </c>
      <c r="C89" s="9" t="s">
        <v>183</v>
      </c>
      <c r="D89" s="9" t="s">
        <v>6</v>
      </c>
      <c r="E89" s="9" t="s">
        <v>85</v>
      </c>
      <c r="F89" s="9" t="s">
        <v>175</v>
      </c>
      <c r="G89" s="9" t="s">
        <v>9</v>
      </c>
      <c r="H89" s="10">
        <v>421</v>
      </c>
      <c r="I89" s="9">
        <v>7869</v>
      </c>
      <c r="J89" s="9">
        <f t="shared" si="1"/>
        <v>7448</v>
      </c>
      <c r="K89" s="2"/>
    </row>
    <row r="90" spans="1:11" x14ac:dyDescent="0.25">
      <c r="A90" s="9" t="s">
        <v>1242</v>
      </c>
      <c r="B90" s="9" t="s">
        <v>171</v>
      </c>
      <c r="C90" s="9" t="s">
        <v>184</v>
      </c>
      <c r="D90" s="9" t="s">
        <v>6</v>
      </c>
      <c r="E90" s="9" t="s">
        <v>85</v>
      </c>
      <c r="F90" s="9" t="s">
        <v>175</v>
      </c>
      <c r="G90" s="9" t="s">
        <v>9</v>
      </c>
      <c r="H90" s="10">
        <v>711</v>
      </c>
      <c r="I90" s="9">
        <v>123</v>
      </c>
      <c r="J90" s="9">
        <f t="shared" si="1"/>
        <v>-588</v>
      </c>
      <c r="K90" s="2"/>
    </row>
    <row r="91" spans="1:11" x14ac:dyDescent="0.25">
      <c r="A91" s="9" t="s">
        <v>1243</v>
      </c>
      <c r="B91" s="9" t="s">
        <v>171</v>
      </c>
      <c r="C91" s="9" t="s">
        <v>185</v>
      </c>
      <c r="D91" s="9" t="s">
        <v>6</v>
      </c>
      <c r="E91" s="9" t="s">
        <v>85</v>
      </c>
      <c r="F91" s="9" t="s">
        <v>175</v>
      </c>
      <c r="G91" s="9" t="s">
        <v>9</v>
      </c>
      <c r="H91" s="10">
        <v>5570</v>
      </c>
      <c r="I91" s="9">
        <v>29028</v>
      </c>
      <c r="J91" s="9">
        <f t="shared" si="1"/>
        <v>23458</v>
      </c>
      <c r="K91" s="2"/>
    </row>
    <row r="92" spans="1:11" x14ac:dyDescent="0.25">
      <c r="A92" s="9" t="s">
        <v>1244</v>
      </c>
      <c r="B92" s="9" t="s">
        <v>171</v>
      </c>
      <c r="C92" s="9" t="s">
        <v>186</v>
      </c>
      <c r="D92" s="9" t="s">
        <v>6</v>
      </c>
      <c r="E92" s="9" t="s">
        <v>85</v>
      </c>
      <c r="F92" s="9" t="s">
        <v>175</v>
      </c>
      <c r="G92" s="9" t="s">
        <v>9</v>
      </c>
      <c r="H92" s="10">
        <v>18</v>
      </c>
      <c r="I92" s="9">
        <v>0</v>
      </c>
      <c r="J92" s="9">
        <f t="shared" si="1"/>
        <v>-18</v>
      </c>
      <c r="K92" s="2"/>
    </row>
    <row r="93" spans="1:11" x14ac:dyDescent="0.25">
      <c r="A93" s="9" t="s">
        <v>1245</v>
      </c>
      <c r="B93" s="9" t="s">
        <v>159</v>
      </c>
      <c r="C93" s="9" t="s">
        <v>187</v>
      </c>
      <c r="D93" s="9" t="s">
        <v>6</v>
      </c>
      <c r="E93" s="9" t="s">
        <v>161</v>
      </c>
      <c r="F93" s="9" t="s">
        <v>162</v>
      </c>
      <c r="G93" s="9" t="s">
        <v>9</v>
      </c>
      <c r="H93" s="10">
        <v>3</v>
      </c>
      <c r="I93" s="9">
        <v>0</v>
      </c>
      <c r="J93" s="9">
        <f t="shared" si="1"/>
        <v>-3</v>
      </c>
      <c r="K93" s="2"/>
    </row>
    <row r="94" spans="1:11" x14ac:dyDescent="0.25">
      <c r="A94" s="9" t="s">
        <v>1246</v>
      </c>
      <c r="B94" s="9" t="s">
        <v>188</v>
      </c>
      <c r="C94" s="9" t="s">
        <v>189</v>
      </c>
      <c r="D94" s="9" t="s">
        <v>6</v>
      </c>
      <c r="E94" s="9" t="s">
        <v>31</v>
      </c>
      <c r="F94" s="9" t="s">
        <v>190</v>
      </c>
      <c r="G94" s="9" t="s">
        <v>9</v>
      </c>
      <c r="H94" s="10">
        <v>183</v>
      </c>
      <c r="I94" s="9">
        <v>5993</v>
      </c>
      <c r="J94" s="9">
        <f t="shared" si="1"/>
        <v>5810</v>
      </c>
      <c r="K94" s="2"/>
    </row>
    <row r="95" spans="1:11" x14ac:dyDescent="0.25">
      <c r="A95" s="9" t="s">
        <v>1247</v>
      </c>
      <c r="B95" s="9" t="s">
        <v>191</v>
      </c>
      <c r="C95" s="9" t="s">
        <v>192</v>
      </c>
      <c r="D95" s="9" t="s">
        <v>6</v>
      </c>
      <c r="E95" s="9" t="s">
        <v>28</v>
      </c>
      <c r="F95" s="9" t="s">
        <v>193</v>
      </c>
      <c r="G95" s="9" t="s">
        <v>9</v>
      </c>
      <c r="H95" s="10">
        <v>342</v>
      </c>
      <c r="I95" s="9">
        <v>6975</v>
      </c>
      <c r="J95" s="9">
        <f t="shared" si="1"/>
        <v>6633</v>
      </c>
      <c r="K95" s="2"/>
    </row>
    <row r="96" spans="1:11" x14ac:dyDescent="0.25">
      <c r="A96" s="9" t="s">
        <v>1248</v>
      </c>
      <c r="B96" s="9" t="s">
        <v>194</v>
      </c>
      <c r="C96" s="9" t="s">
        <v>195</v>
      </c>
      <c r="D96" s="9" t="s">
        <v>6</v>
      </c>
      <c r="E96" s="9" t="s">
        <v>161</v>
      </c>
      <c r="F96" s="9" t="s">
        <v>196</v>
      </c>
      <c r="G96" s="9" t="s">
        <v>9</v>
      </c>
      <c r="H96" s="10">
        <v>13510</v>
      </c>
      <c r="I96" s="9">
        <v>13384</v>
      </c>
      <c r="J96" s="9">
        <f t="shared" si="1"/>
        <v>-126</v>
      </c>
      <c r="K96" s="2"/>
    </row>
    <row r="97" spans="1:11" x14ac:dyDescent="0.25">
      <c r="A97" s="9" t="s">
        <v>1249</v>
      </c>
      <c r="B97" s="9" t="s">
        <v>197</v>
      </c>
      <c r="C97" s="9" t="s">
        <v>198</v>
      </c>
      <c r="D97" s="9" t="s">
        <v>6</v>
      </c>
      <c r="E97" s="9" t="s">
        <v>93</v>
      </c>
      <c r="F97" s="9" t="s">
        <v>199</v>
      </c>
      <c r="G97" s="9" t="s">
        <v>9</v>
      </c>
      <c r="H97" s="10">
        <v>19784</v>
      </c>
      <c r="I97" s="9">
        <v>16933</v>
      </c>
      <c r="J97" s="9">
        <f t="shared" si="1"/>
        <v>-2851</v>
      </c>
      <c r="K97" s="2"/>
    </row>
    <row r="98" spans="1:11" x14ac:dyDescent="0.25">
      <c r="A98" s="9" t="s">
        <v>1250</v>
      </c>
      <c r="B98" s="9" t="s">
        <v>200</v>
      </c>
      <c r="C98" s="9" t="s">
        <v>201</v>
      </c>
      <c r="D98" s="9" t="s">
        <v>6</v>
      </c>
      <c r="E98" s="9" t="s">
        <v>202</v>
      </c>
      <c r="F98" s="9" t="s">
        <v>203</v>
      </c>
      <c r="G98" s="9" t="s">
        <v>9</v>
      </c>
      <c r="H98" s="10">
        <v>12737</v>
      </c>
      <c r="I98" s="9">
        <v>39804</v>
      </c>
      <c r="J98" s="9">
        <f t="shared" si="1"/>
        <v>27067</v>
      </c>
      <c r="K98" s="2"/>
    </row>
    <row r="99" spans="1:11" x14ac:dyDescent="0.25">
      <c r="A99" s="9" t="s">
        <v>1251</v>
      </c>
      <c r="B99" s="9" t="s">
        <v>200</v>
      </c>
      <c r="C99" s="9" t="s">
        <v>204</v>
      </c>
      <c r="D99" s="9" t="s">
        <v>6</v>
      </c>
      <c r="E99" s="9" t="s">
        <v>202</v>
      </c>
      <c r="F99" s="9" t="s">
        <v>203</v>
      </c>
      <c r="G99" s="9" t="s">
        <v>9</v>
      </c>
      <c r="H99" s="10">
        <v>33</v>
      </c>
      <c r="I99" s="9">
        <v>1669</v>
      </c>
      <c r="J99" s="9">
        <f t="shared" si="1"/>
        <v>1636</v>
      </c>
      <c r="K99" s="2"/>
    </row>
    <row r="100" spans="1:11" x14ac:dyDescent="0.25">
      <c r="A100" s="9" t="s">
        <v>1252</v>
      </c>
      <c r="B100" s="9" t="s">
        <v>200</v>
      </c>
      <c r="C100" s="9" t="s">
        <v>205</v>
      </c>
      <c r="D100" s="9" t="s">
        <v>6</v>
      </c>
      <c r="E100" s="9" t="s">
        <v>202</v>
      </c>
      <c r="F100" s="9" t="s">
        <v>203</v>
      </c>
      <c r="G100" s="9" t="s">
        <v>9</v>
      </c>
      <c r="H100" s="10">
        <v>24</v>
      </c>
      <c r="I100" s="9">
        <v>0</v>
      </c>
      <c r="J100" s="9">
        <f t="shared" si="1"/>
        <v>-24</v>
      </c>
      <c r="K100" s="2"/>
    </row>
    <row r="101" spans="1:11" x14ac:dyDescent="0.25">
      <c r="A101" s="9" t="s">
        <v>1253</v>
      </c>
      <c r="B101" s="9" t="s">
        <v>171</v>
      </c>
      <c r="C101" s="9" t="s">
        <v>206</v>
      </c>
      <c r="D101" s="9" t="s">
        <v>6</v>
      </c>
      <c r="E101" s="9" t="s">
        <v>85</v>
      </c>
      <c r="F101" s="9" t="s">
        <v>175</v>
      </c>
      <c r="G101" s="9" t="s">
        <v>9</v>
      </c>
      <c r="H101" s="10">
        <v>193947</v>
      </c>
      <c r="I101" s="9">
        <v>43848</v>
      </c>
      <c r="J101" s="9">
        <f t="shared" si="1"/>
        <v>-150099</v>
      </c>
      <c r="K101" s="2"/>
    </row>
    <row r="102" spans="1:11" x14ac:dyDescent="0.25">
      <c r="A102" s="9" t="s">
        <v>1254</v>
      </c>
      <c r="B102" s="9" t="s">
        <v>207</v>
      </c>
      <c r="C102" s="9" t="s">
        <v>208</v>
      </c>
      <c r="D102" s="9" t="s">
        <v>6</v>
      </c>
      <c r="E102" s="9" t="s">
        <v>209</v>
      </c>
      <c r="F102" s="9" t="s">
        <v>210</v>
      </c>
      <c r="G102" s="9" t="s">
        <v>9</v>
      </c>
      <c r="H102" s="10">
        <v>185</v>
      </c>
      <c r="I102" s="9">
        <v>0</v>
      </c>
      <c r="J102" s="9">
        <f t="shared" si="1"/>
        <v>-185</v>
      </c>
      <c r="K102" s="2"/>
    </row>
    <row r="103" spans="1:11" x14ac:dyDescent="0.25">
      <c r="A103" s="9" t="s">
        <v>1255</v>
      </c>
      <c r="B103" s="9" t="s">
        <v>207</v>
      </c>
      <c r="C103" s="9" t="s">
        <v>211</v>
      </c>
      <c r="D103" s="9" t="s">
        <v>6</v>
      </c>
      <c r="E103" s="9" t="s">
        <v>209</v>
      </c>
      <c r="F103" s="9" t="s">
        <v>210</v>
      </c>
      <c r="G103" s="9" t="s">
        <v>9</v>
      </c>
      <c r="H103" s="10">
        <v>0</v>
      </c>
      <c r="I103" s="9">
        <v>0</v>
      </c>
      <c r="J103" s="9">
        <f t="shared" si="1"/>
        <v>0</v>
      </c>
      <c r="K103" s="2"/>
    </row>
    <row r="104" spans="1:11" x14ac:dyDescent="0.25">
      <c r="A104" s="9" t="s">
        <v>1256</v>
      </c>
      <c r="B104" s="9" t="s">
        <v>207</v>
      </c>
      <c r="C104" s="9" t="s">
        <v>212</v>
      </c>
      <c r="D104" s="9" t="s">
        <v>6</v>
      </c>
      <c r="E104" s="9" t="s">
        <v>209</v>
      </c>
      <c r="F104" s="9" t="s">
        <v>210</v>
      </c>
      <c r="G104" s="9" t="s">
        <v>9</v>
      </c>
      <c r="H104" s="10">
        <v>6</v>
      </c>
      <c r="I104" s="9">
        <v>0</v>
      </c>
      <c r="J104" s="9">
        <f t="shared" si="1"/>
        <v>-6</v>
      </c>
      <c r="K104" s="2"/>
    </row>
    <row r="105" spans="1:11" x14ac:dyDescent="0.25">
      <c r="A105" s="9" t="s">
        <v>1257</v>
      </c>
      <c r="B105" s="9" t="s">
        <v>207</v>
      </c>
      <c r="C105" s="9" t="s">
        <v>213</v>
      </c>
      <c r="D105" s="9" t="s">
        <v>6</v>
      </c>
      <c r="E105" s="9" t="s">
        <v>209</v>
      </c>
      <c r="F105" s="9" t="s">
        <v>210</v>
      </c>
      <c r="G105" s="9" t="s">
        <v>9</v>
      </c>
      <c r="H105" s="10">
        <v>11</v>
      </c>
      <c r="I105" s="9">
        <v>0</v>
      </c>
      <c r="J105" s="9">
        <f t="shared" si="1"/>
        <v>-11</v>
      </c>
      <c r="K105" s="2"/>
    </row>
    <row r="106" spans="1:11" x14ac:dyDescent="0.25">
      <c r="A106" s="9" t="s">
        <v>1258</v>
      </c>
      <c r="B106" s="9" t="s">
        <v>207</v>
      </c>
      <c r="C106" s="9" t="s">
        <v>214</v>
      </c>
      <c r="D106" s="9" t="s">
        <v>6</v>
      </c>
      <c r="E106" s="9" t="s">
        <v>209</v>
      </c>
      <c r="F106" s="9" t="s">
        <v>210</v>
      </c>
      <c r="G106" s="9" t="s">
        <v>9</v>
      </c>
      <c r="H106" s="10">
        <v>0</v>
      </c>
      <c r="I106" s="9">
        <v>0</v>
      </c>
      <c r="J106" s="9">
        <f t="shared" si="1"/>
        <v>0</v>
      </c>
      <c r="K106" s="2"/>
    </row>
    <row r="107" spans="1:11" x14ac:dyDescent="0.25">
      <c r="A107" s="9" t="s">
        <v>1259</v>
      </c>
      <c r="B107" s="9" t="s">
        <v>215</v>
      </c>
      <c r="C107" s="9" t="s">
        <v>216</v>
      </c>
      <c r="D107" s="9" t="s">
        <v>6</v>
      </c>
      <c r="E107" s="9" t="s">
        <v>217</v>
      </c>
      <c r="F107" s="9" t="s">
        <v>218</v>
      </c>
      <c r="G107" s="9" t="s">
        <v>9</v>
      </c>
      <c r="H107" s="10">
        <v>0</v>
      </c>
      <c r="I107" s="9">
        <v>335</v>
      </c>
      <c r="J107" s="9">
        <f t="shared" si="1"/>
        <v>335</v>
      </c>
      <c r="K107" s="2"/>
    </row>
    <row r="108" spans="1:11" x14ac:dyDescent="0.25">
      <c r="A108" s="9" t="s">
        <v>1260</v>
      </c>
      <c r="B108" s="9" t="s">
        <v>215</v>
      </c>
      <c r="C108" s="9" t="s">
        <v>219</v>
      </c>
      <c r="D108" s="9" t="s">
        <v>6</v>
      </c>
      <c r="E108" s="9" t="s">
        <v>217</v>
      </c>
      <c r="F108" s="9" t="s">
        <v>218</v>
      </c>
      <c r="G108" s="9" t="s">
        <v>9</v>
      </c>
      <c r="H108" s="10">
        <v>14</v>
      </c>
      <c r="I108" s="9">
        <v>4</v>
      </c>
      <c r="J108" s="9">
        <f t="shared" si="1"/>
        <v>-10</v>
      </c>
      <c r="K108" s="2"/>
    </row>
    <row r="109" spans="1:11" x14ac:dyDescent="0.25">
      <c r="A109" s="9" t="s">
        <v>1261</v>
      </c>
      <c r="B109" s="9" t="s">
        <v>215</v>
      </c>
      <c r="C109" s="9" t="s">
        <v>220</v>
      </c>
      <c r="D109" s="9" t="s">
        <v>6</v>
      </c>
      <c r="E109" s="9" t="s">
        <v>217</v>
      </c>
      <c r="F109" s="9" t="s">
        <v>218</v>
      </c>
      <c r="G109" s="9" t="s">
        <v>9</v>
      </c>
      <c r="H109" s="10">
        <v>13</v>
      </c>
      <c r="I109" s="9">
        <v>15</v>
      </c>
      <c r="J109" s="9">
        <f t="shared" si="1"/>
        <v>2</v>
      </c>
      <c r="K109" s="2"/>
    </row>
    <row r="110" spans="1:11" x14ac:dyDescent="0.25">
      <c r="A110" s="9" t="s">
        <v>1262</v>
      </c>
      <c r="B110" s="9" t="s">
        <v>215</v>
      </c>
      <c r="C110" s="9" t="s">
        <v>221</v>
      </c>
      <c r="D110" s="9" t="s">
        <v>6</v>
      </c>
      <c r="E110" s="9" t="s">
        <v>217</v>
      </c>
      <c r="F110" s="9" t="s">
        <v>218</v>
      </c>
      <c r="G110" s="9" t="s">
        <v>9</v>
      </c>
      <c r="H110" s="10">
        <v>2</v>
      </c>
      <c r="I110" s="9">
        <v>3</v>
      </c>
      <c r="J110" s="9">
        <f t="shared" si="1"/>
        <v>1</v>
      </c>
      <c r="K110" s="2"/>
    </row>
    <row r="111" spans="1:11" x14ac:dyDescent="0.25">
      <c r="A111" s="9" t="s">
        <v>1263</v>
      </c>
      <c r="B111" s="9" t="s">
        <v>222</v>
      </c>
      <c r="C111" s="9" t="s">
        <v>223</v>
      </c>
      <c r="D111" s="9" t="s">
        <v>6</v>
      </c>
      <c r="E111" s="9" t="s">
        <v>217</v>
      </c>
      <c r="F111" s="9" t="s">
        <v>218</v>
      </c>
      <c r="G111" s="9" t="s">
        <v>9</v>
      </c>
      <c r="H111" s="10">
        <v>3782</v>
      </c>
      <c r="I111" s="9"/>
      <c r="J111" s="9">
        <f t="shared" si="1"/>
        <v>-3782</v>
      </c>
      <c r="K111" s="2"/>
    </row>
    <row r="112" spans="1:11" x14ac:dyDescent="0.25">
      <c r="A112" s="9" t="s">
        <v>1264</v>
      </c>
      <c r="B112" s="9" t="s">
        <v>224</v>
      </c>
      <c r="C112" s="9" t="s">
        <v>225</v>
      </c>
      <c r="D112" s="9" t="s">
        <v>6</v>
      </c>
      <c r="E112" s="9" t="s">
        <v>226</v>
      </c>
      <c r="F112" s="9" t="s">
        <v>227</v>
      </c>
      <c r="G112" s="9" t="s">
        <v>9</v>
      </c>
      <c r="H112" s="10">
        <v>34473</v>
      </c>
      <c r="I112" s="9">
        <v>43691</v>
      </c>
      <c r="J112" s="9">
        <f t="shared" si="1"/>
        <v>9218</v>
      </c>
      <c r="K112" s="2"/>
    </row>
    <row r="113" spans="1:11" x14ac:dyDescent="0.25">
      <c r="A113" s="9" t="s">
        <v>1265</v>
      </c>
      <c r="B113" s="9" t="s">
        <v>224</v>
      </c>
      <c r="C113" s="9" t="s">
        <v>228</v>
      </c>
      <c r="D113" s="9" t="s">
        <v>6</v>
      </c>
      <c r="E113" s="9" t="s">
        <v>226</v>
      </c>
      <c r="F113" s="9" t="s">
        <v>227</v>
      </c>
      <c r="G113" s="9" t="s">
        <v>9</v>
      </c>
      <c r="H113" s="10">
        <v>1537</v>
      </c>
      <c r="I113" s="9">
        <v>307</v>
      </c>
      <c r="J113" s="9">
        <f t="shared" si="1"/>
        <v>-1230</v>
      </c>
      <c r="K113" s="2"/>
    </row>
    <row r="114" spans="1:11" x14ac:dyDescent="0.25">
      <c r="A114" s="9" t="s">
        <v>1266</v>
      </c>
      <c r="B114" s="9" t="s">
        <v>229</v>
      </c>
      <c r="C114" s="9" t="s">
        <v>230</v>
      </c>
      <c r="D114" s="9" t="s">
        <v>6</v>
      </c>
      <c r="E114" s="9" t="s">
        <v>217</v>
      </c>
      <c r="F114" s="9" t="s">
        <v>231</v>
      </c>
      <c r="G114" s="9" t="s">
        <v>9</v>
      </c>
      <c r="H114" s="10">
        <v>20</v>
      </c>
      <c r="I114" s="9">
        <v>4130</v>
      </c>
      <c r="J114" s="9">
        <f t="shared" si="1"/>
        <v>4110</v>
      </c>
      <c r="K114" s="2"/>
    </row>
    <row r="115" spans="1:11" x14ac:dyDescent="0.25">
      <c r="A115" s="9" t="s">
        <v>1267</v>
      </c>
      <c r="B115" s="9" t="s">
        <v>229</v>
      </c>
      <c r="C115" s="9" t="s">
        <v>232</v>
      </c>
      <c r="D115" s="9" t="s">
        <v>6</v>
      </c>
      <c r="E115" s="9" t="s">
        <v>217</v>
      </c>
      <c r="F115" s="9" t="s">
        <v>231</v>
      </c>
      <c r="G115" s="9" t="s">
        <v>9</v>
      </c>
      <c r="H115" s="10">
        <v>32</v>
      </c>
      <c r="I115" s="9">
        <v>1230</v>
      </c>
      <c r="J115" s="9">
        <f t="shared" si="1"/>
        <v>1198</v>
      </c>
      <c r="K115" s="2"/>
    </row>
    <row r="116" spans="1:11" x14ac:dyDescent="0.25">
      <c r="A116" s="9" t="s">
        <v>1268</v>
      </c>
      <c r="B116" s="9" t="s">
        <v>233</v>
      </c>
      <c r="C116" s="9" t="s">
        <v>234</v>
      </c>
      <c r="D116" s="9" t="s">
        <v>6</v>
      </c>
      <c r="E116" s="9" t="s">
        <v>46</v>
      </c>
      <c r="F116" s="9" t="s">
        <v>235</v>
      </c>
      <c r="G116" s="9" t="s">
        <v>9</v>
      </c>
      <c r="H116" s="10">
        <v>58</v>
      </c>
      <c r="I116" s="9">
        <v>278</v>
      </c>
      <c r="J116" s="9">
        <f t="shared" si="1"/>
        <v>220</v>
      </c>
      <c r="K116" s="2"/>
    </row>
    <row r="117" spans="1:11" x14ac:dyDescent="0.25">
      <c r="A117" s="9" t="s">
        <v>1269</v>
      </c>
      <c r="B117" s="9" t="s">
        <v>233</v>
      </c>
      <c r="C117" s="9" t="s">
        <v>236</v>
      </c>
      <c r="D117" s="9" t="s">
        <v>6</v>
      </c>
      <c r="E117" s="9" t="s">
        <v>46</v>
      </c>
      <c r="F117" s="9" t="s">
        <v>235</v>
      </c>
      <c r="G117" s="9" t="s">
        <v>9</v>
      </c>
      <c r="H117" s="10">
        <v>27</v>
      </c>
      <c r="I117" s="9">
        <v>0</v>
      </c>
      <c r="J117" s="9">
        <f t="shared" si="1"/>
        <v>-27</v>
      </c>
      <c r="K117" s="2"/>
    </row>
    <row r="118" spans="1:11" x14ac:dyDescent="0.25">
      <c r="A118" s="9" t="s">
        <v>1270</v>
      </c>
      <c r="B118" s="9" t="s">
        <v>233</v>
      </c>
      <c r="C118" s="9" t="s">
        <v>237</v>
      </c>
      <c r="D118" s="9" t="s">
        <v>6</v>
      </c>
      <c r="E118" s="9" t="s">
        <v>46</v>
      </c>
      <c r="F118" s="9" t="s">
        <v>235</v>
      </c>
      <c r="G118" s="9" t="s">
        <v>9</v>
      </c>
      <c r="H118" s="10">
        <v>19944</v>
      </c>
      <c r="I118" s="9">
        <v>40469</v>
      </c>
      <c r="J118" s="9">
        <f t="shared" si="1"/>
        <v>20525</v>
      </c>
      <c r="K118" s="2"/>
    </row>
    <row r="119" spans="1:11" x14ac:dyDescent="0.25">
      <c r="A119" s="9" t="s">
        <v>1271</v>
      </c>
      <c r="B119" s="9" t="s">
        <v>233</v>
      </c>
      <c r="C119" s="9" t="s">
        <v>238</v>
      </c>
      <c r="D119" s="9" t="s">
        <v>6</v>
      </c>
      <c r="E119" s="9" t="s">
        <v>46</v>
      </c>
      <c r="F119" s="9" t="s">
        <v>235</v>
      </c>
      <c r="G119" s="9" t="s">
        <v>9</v>
      </c>
      <c r="H119" s="10">
        <v>0</v>
      </c>
      <c r="I119" s="9">
        <v>0</v>
      </c>
      <c r="J119" s="9">
        <f t="shared" si="1"/>
        <v>0</v>
      </c>
      <c r="K119" s="2"/>
    </row>
    <row r="120" spans="1:11" x14ac:dyDescent="0.25">
      <c r="A120" s="9" t="s">
        <v>1272</v>
      </c>
      <c r="B120" s="9" t="s">
        <v>239</v>
      </c>
      <c r="C120" s="9" t="s">
        <v>240</v>
      </c>
      <c r="D120" s="9" t="s">
        <v>6</v>
      </c>
      <c r="E120" s="9" t="s">
        <v>85</v>
      </c>
      <c r="F120" s="9" t="s">
        <v>241</v>
      </c>
      <c r="G120" s="9" t="s">
        <v>9</v>
      </c>
      <c r="H120" s="10">
        <v>2493</v>
      </c>
      <c r="I120" s="9">
        <v>12385</v>
      </c>
      <c r="J120" s="9">
        <f t="shared" si="1"/>
        <v>9892</v>
      </c>
      <c r="K120" s="2"/>
    </row>
    <row r="121" spans="1:11" x14ac:dyDescent="0.25">
      <c r="A121" s="9" t="s">
        <v>1273</v>
      </c>
      <c r="B121" s="9" t="s">
        <v>242</v>
      </c>
      <c r="C121" s="9" t="s">
        <v>243</v>
      </c>
      <c r="D121" s="9" t="s">
        <v>6</v>
      </c>
      <c r="E121" s="9" t="s">
        <v>106</v>
      </c>
      <c r="F121" s="9" t="s">
        <v>244</v>
      </c>
      <c r="G121" s="9" t="s">
        <v>9</v>
      </c>
      <c r="H121" s="10">
        <v>10</v>
      </c>
      <c r="I121" s="9">
        <v>17112</v>
      </c>
      <c r="J121" s="9">
        <f t="shared" si="1"/>
        <v>17102</v>
      </c>
      <c r="K121" s="2"/>
    </row>
    <row r="122" spans="1:11" x14ac:dyDescent="0.25">
      <c r="A122" s="9" t="s">
        <v>1274</v>
      </c>
      <c r="B122" s="9" t="s">
        <v>242</v>
      </c>
      <c r="C122" s="9" t="s">
        <v>245</v>
      </c>
      <c r="D122" s="9" t="s">
        <v>6</v>
      </c>
      <c r="E122" s="9" t="s">
        <v>106</v>
      </c>
      <c r="F122" s="9" t="s">
        <v>244</v>
      </c>
      <c r="G122" s="9" t="s">
        <v>9</v>
      </c>
      <c r="H122" s="10">
        <v>109</v>
      </c>
      <c r="I122" s="9">
        <v>0</v>
      </c>
      <c r="J122" s="9">
        <f t="shared" si="1"/>
        <v>-109</v>
      </c>
      <c r="K122" s="2"/>
    </row>
    <row r="123" spans="1:11" x14ac:dyDescent="0.25">
      <c r="A123" s="9" t="s">
        <v>1275</v>
      </c>
      <c r="B123" s="9" t="s">
        <v>1897</v>
      </c>
      <c r="C123" s="9" t="s">
        <v>1908</v>
      </c>
      <c r="D123" s="9" t="s">
        <v>6</v>
      </c>
      <c r="E123" s="9" t="s">
        <v>161</v>
      </c>
      <c r="F123" s="9" t="s">
        <v>246</v>
      </c>
      <c r="G123" s="9" t="s">
        <v>9</v>
      </c>
      <c r="H123" s="10">
        <v>3495</v>
      </c>
      <c r="I123" s="9">
        <v>4332</v>
      </c>
      <c r="J123" s="9">
        <f t="shared" si="1"/>
        <v>837</v>
      </c>
      <c r="K123" s="2"/>
    </row>
    <row r="124" spans="1:11" x14ac:dyDescent="0.25">
      <c r="A124" s="9" t="s">
        <v>1276</v>
      </c>
      <c r="B124" s="9" t="s">
        <v>247</v>
      </c>
      <c r="C124" s="9" t="s">
        <v>248</v>
      </c>
      <c r="D124" s="9" t="s">
        <v>6</v>
      </c>
      <c r="E124" s="9" t="s">
        <v>69</v>
      </c>
      <c r="F124" s="9" t="s">
        <v>249</v>
      </c>
      <c r="G124" s="9" t="s">
        <v>9</v>
      </c>
      <c r="H124" s="10">
        <v>189</v>
      </c>
      <c r="I124" s="9">
        <v>4223</v>
      </c>
      <c r="J124" s="9">
        <f t="shared" si="1"/>
        <v>4034</v>
      </c>
      <c r="K124" s="2"/>
    </row>
    <row r="125" spans="1:11" x14ac:dyDescent="0.25">
      <c r="A125" s="9" t="s">
        <v>1277</v>
      </c>
      <c r="B125" s="9" t="s">
        <v>250</v>
      </c>
      <c r="C125" s="9" t="s">
        <v>251</v>
      </c>
      <c r="D125" s="9" t="s">
        <v>6</v>
      </c>
      <c r="E125" s="9" t="s">
        <v>85</v>
      </c>
      <c r="F125" s="9" t="s">
        <v>252</v>
      </c>
      <c r="G125" s="9" t="s">
        <v>9</v>
      </c>
      <c r="H125" s="10">
        <v>0</v>
      </c>
      <c r="I125" s="9">
        <v>7461</v>
      </c>
      <c r="J125" s="9">
        <f t="shared" si="1"/>
        <v>7461</v>
      </c>
      <c r="K125" s="2"/>
    </row>
    <row r="126" spans="1:11" x14ac:dyDescent="0.25">
      <c r="A126" s="9" t="s">
        <v>1278</v>
      </c>
      <c r="B126" s="9" t="s">
        <v>67</v>
      </c>
      <c r="C126" s="9" t="s">
        <v>253</v>
      </c>
      <c r="D126" s="9" t="s">
        <v>6</v>
      </c>
      <c r="E126" s="9" t="s">
        <v>69</v>
      </c>
      <c r="F126" s="9" t="s">
        <v>254</v>
      </c>
      <c r="G126" s="9" t="s">
        <v>9</v>
      </c>
      <c r="H126" s="10">
        <v>0</v>
      </c>
      <c r="I126" s="9">
        <v>2764</v>
      </c>
      <c r="J126" s="9">
        <f t="shared" si="1"/>
        <v>2764</v>
      </c>
      <c r="K126" s="2"/>
    </row>
    <row r="127" spans="1:11" x14ac:dyDescent="0.25">
      <c r="A127" s="9" t="s">
        <v>1279</v>
      </c>
      <c r="B127" s="9" t="s">
        <v>67</v>
      </c>
      <c r="C127" s="9" t="s">
        <v>255</v>
      </c>
      <c r="D127" s="9" t="s">
        <v>6</v>
      </c>
      <c r="E127" s="9" t="s">
        <v>69</v>
      </c>
      <c r="F127" s="9" t="s">
        <v>254</v>
      </c>
      <c r="G127" s="9" t="s">
        <v>9</v>
      </c>
      <c r="H127" s="10">
        <v>0</v>
      </c>
      <c r="I127" s="9"/>
      <c r="J127" s="9">
        <f t="shared" si="1"/>
        <v>0</v>
      </c>
      <c r="K127" s="2"/>
    </row>
    <row r="128" spans="1:11" x14ac:dyDescent="0.25">
      <c r="A128" s="9" t="s">
        <v>1280</v>
      </c>
      <c r="B128" s="9" t="s">
        <v>256</v>
      </c>
      <c r="C128" s="9" t="s">
        <v>257</v>
      </c>
      <c r="D128" s="9" t="s">
        <v>6</v>
      </c>
      <c r="E128" s="9" t="s">
        <v>93</v>
      </c>
      <c r="F128" s="9" t="s">
        <v>258</v>
      </c>
      <c r="G128" s="9" t="s">
        <v>9</v>
      </c>
      <c r="H128" s="10">
        <v>6</v>
      </c>
      <c r="I128" s="9">
        <v>273</v>
      </c>
      <c r="J128" s="9">
        <f t="shared" si="1"/>
        <v>267</v>
      </c>
      <c r="K128" s="2"/>
    </row>
    <row r="129" spans="1:11" x14ac:dyDescent="0.25">
      <c r="A129" s="9" t="s">
        <v>1281</v>
      </c>
      <c r="B129" s="9" t="s">
        <v>256</v>
      </c>
      <c r="C129" s="9" t="s">
        <v>259</v>
      </c>
      <c r="D129" s="9" t="s">
        <v>6</v>
      </c>
      <c r="E129" s="9" t="s">
        <v>93</v>
      </c>
      <c r="F129" s="9" t="s">
        <v>258</v>
      </c>
      <c r="G129" s="9" t="s">
        <v>9</v>
      </c>
      <c r="H129" s="10">
        <v>22714</v>
      </c>
      <c r="I129" s="9">
        <v>15827</v>
      </c>
      <c r="J129" s="9">
        <f t="shared" si="1"/>
        <v>-6887</v>
      </c>
      <c r="K129" s="2"/>
    </row>
    <row r="130" spans="1:11" x14ac:dyDescent="0.25">
      <c r="A130" s="9" t="s">
        <v>1282</v>
      </c>
      <c r="B130" s="9" t="s">
        <v>256</v>
      </c>
      <c r="C130" s="9" t="s">
        <v>260</v>
      </c>
      <c r="D130" s="9" t="s">
        <v>6</v>
      </c>
      <c r="E130" s="9" t="s">
        <v>93</v>
      </c>
      <c r="F130" s="9" t="s">
        <v>258</v>
      </c>
      <c r="G130" s="9" t="s">
        <v>9</v>
      </c>
      <c r="H130" s="10">
        <v>0</v>
      </c>
      <c r="I130" s="9">
        <v>59</v>
      </c>
      <c r="J130" s="9">
        <f t="shared" si="1"/>
        <v>59</v>
      </c>
      <c r="K130" s="2"/>
    </row>
    <row r="131" spans="1:11" x14ac:dyDescent="0.25">
      <c r="A131" s="9" t="s">
        <v>1283</v>
      </c>
      <c r="B131" s="9" t="s">
        <v>207</v>
      </c>
      <c r="C131" s="9" t="s">
        <v>261</v>
      </c>
      <c r="D131" s="9" t="s">
        <v>6</v>
      </c>
      <c r="E131" s="9" t="s">
        <v>209</v>
      </c>
      <c r="F131" s="9" t="s">
        <v>210</v>
      </c>
      <c r="G131" s="9" t="s">
        <v>9</v>
      </c>
      <c r="H131" s="10">
        <v>63823</v>
      </c>
      <c r="I131" s="9">
        <v>50217</v>
      </c>
      <c r="J131" s="9">
        <f t="shared" si="1"/>
        <v>-13606</v>
      </c>
      <c r="K131" s="2"/>
    </row>
    <row r="132" spans="1:11" x14ac:dyDescent="0.25">
      <c r="A132" s="9" t="s">
        <v>1284</v>
      </c>
      <c r="B132" s="9" t="s">
        <v>262</v>
      </c>
      <c r="C132" s="9" t="s">
        <v>263</v>
      </c>
      <c r="D132" s="9" t="s">
        <v>264</v>
      </c>
      <c r="E132" s="9" t="s">
        <v>85</v>
      </c>
      <c r="F132" s="9" t="s">
        <v>265</v>
      </c>
      <c r="G132" s="9" t="s">
        <v>9</v>
      </c>
      <c r="H132" s="10">
        <v>81</v>
      </c>
      <c r="I132" s="9">
        <v>3672</v>
      </c>
      <c r="J132" s="9">
        <f t="shared" si="1"/>
        <v>3591</v>
      </c>
      <c r="K132" s="2"/>
    </row>
    <row r="133" spans="1:11" x14ac:dyDescent="0.25">
      <c r="A133" s="9" t="s">
        <v>1285</v>
      </c>
      <c r="B133" s="9" t="s">
        <v>256</v>
      </c>
      <c r="C133" s="9" t="s">
        <v>266</v>
      </c>
      <c r="D133" s="9" t="s">
        <v>6</v>
      </c>
      <c r="E133" s="9" t="s">
        <v>93</v>
      </c>
      <c r="F133" s="9" t="s">
        <v>258</v>
      </c>
      <c r="G133" s="9" t="s">
        <v>9</v>
      </c>
      <c r="H133" s="10">
        <v>1</v>
      </c>
      <c r="I133" s="9">
        <v>2</v>
      </c>
      <c r="J133" s="9">
        <f t="shared" si="1"/>
        <v>1</v>
      </c>
      <c r="K133" s="2"/>
    </row>
    <row r="134" spans="1:11" x14ac:dyDescent="0.25">
      <c r="A134" s="9" t="s">
        <v>1286</v>
      </c>
      <c r="B134" s="9" t="s">
        <v>267</v>
      </c>
      <c r="C134" s="9" t="s">
        <v>268</v>
      </c>
      <c r="D134" s="9" t="s">
        <v>6</v>
      </c>
      <c r="E134" s="9" t="s">
        <v>93</v>
      </c>
      <c r="F134" s="9" t="s">
        <v>269</v>
      </c>
      <c r="G134" s="9" t="s">
        <v>9</v>
      </c>
      <c r="H134" s="10">
        <v>850</v>
      </c>
      <c r="I134" s="9">
        <v>29758</v>
      </c>
      <c r="J134" s="9">
        <f t="shared" ref="J134:J197" si="2">I134-H134</f>
        <v>28908</v>
      </c>
      <c r="K134" s="2"/>
    </row>
    <row r="135" spans="1:11" x14ac:dyDescent="0.25">
      <c r="A135" s="9" t="s">
        <v>1287</v>
      </c>
      <c r="B135" s="9" t="s">
        <v>270</v>
      </c>
      <c r="C135" s="9" t="s">
        <v>270</v>
      </c>
      <c r="D135" s="9" t="s">
        <v>271</v>
      </c>
      <c r="E135" s="9" t="s">
        <v>93</v>
      </c>
      <c r="F135" s="9" t="s">
        <v>272</v>
      </c>
      <c r="G135" s="9" t="s">
        <v>9</v>
      </c>
      <c r="H135" s="10">
        <v>100937</v>
      </c>
      <c r="I135" s="9">
        <v>69925</v>
      </c>
      <c r="J135" s="9">
        <f t="shared" si="2"/>
        <v>-31012</v>
      </c>
      <c r="K135" s="2"/>
    </row>
    <row r="136" spans="1:11" x14ac:dyDescent="0.25">
      <c r="A136" s="9" t="s">
        <v>1288</v>
      </c>
      <c r="B136" s="9" t="s">
        <v>1898</v>
      </c>
      <c r="C136" s="9" t="s">
        <v>273</v>
      </c>
      <c r="D136" s="9" t="s">
        <v>6</v>
      </c>
      <c r="E136" s="9" t="s">
        <v>93</v>
      </c>
      <c r="F136" s="9" t="s">
        <v>269</v>
      </c>
      <c r="G136" s="9" t="s">
        <v>9</v>
      </c>
      <c r="H136" s="10">
        <v>0</v>
      </c>
      <c r="I136" s="9">
        <v>745</v>
      </c>
      <c r="J136" s="9">
        <f t="shared" si="2"/>
        <v>745</v>
      </c>
      <c r="K136" s="2"/>
    </row>
    <row r="137" spans="1:11" x14ac:dyDescent="0.25">
      <c r="A137" s="9" t="s">
        <v>1289</v>
      </c>
      <c r="B137" s="9" t="s">
        <v>121</v>
      </c>
      <c r="C137" s="9" t="s">
        <v>274</v>
      </c>
      <c r="D137" s="9" t="s">
        <v>6</v>
      </c>
      <c r="E137" s="9" t="s">
        <v>123</v>
      </c>
      <c r="F137" s="9" t="s">
        <v>124</v>
      </c>
      <c r="G137" s="9" t="s">
        <v>9</v>
      </c>
      <c r="H137" s="10">
        <v>15</v>
      </c>
      <c r="I137" s="9">
        <v>10</v>
      </c>
      <c r="J137" s="9">
        <f t="shared" si="2"/>
        <v>-5</v>
      </c>
      <c r="K137" s="2"/>
    </row>
    <row r="138" spans="1:11" x14ac:dyDescent="0.25">
      <c r="A138" s="9" t="s">
        <v>1290</v>
      </c>
      <c r="B138" s="9" t="s">
        <v>275</v>
      </c>
      <c r="C138" s="9" t="s">
        <v>276</v>
      </c>
      <c r="D138" s="9" t="s">
        <v>6</v>
      </c>
      <c r="E138" s="9" t="s">
        <v>226</v>
      </c>
      <c r="F138" s="9" t="s">
        <v>277</v>
      </c>
      <c r="G138" s="9" t="s">
        <v>9</v>
      </c>
      <c r="H138" s="10">
        <v>117</v>
      </c>
      <c r="I138" s="9">
        <v>2691</v>
      </c>
      <c r="J138" s="9">
        <f t="shared" si="2"/>
        <v>2574</v>
      </c>
      <c r="K138" s="2"/>
    </row>
    <row r="139" spans="1:11" x14ac:dyDescent="0.25">
      <c r="A139" s="9" t="s">
        <v>1291</v>
      </c>
      <c r="B139" s="9" t="s">
        <v>278</v>
      </c>
      <c r="C139" s="9" t="s">
        <v>279</v>
      </c>
      <c r="D139" s="9" t="s">
        <v>6</v>
      </c>
      <c r="E139" s="9" t="s">
        <v>85</v>
      </c>
      <c r="F139" s="9" t="s">
        <v>280</v>
      </c>
      <c r="G139" s="9" t="s">
        <v>9</v>
      </c>
      <c r="H139" s="10">
        <v>50263</v>
      </c>
      <c r="I139" s="9">
        <v>31287</v>
      </c>
      <c r="J139" s="9">
        <f t="shared" si="2"/>
        <v>-18976</v>
      </c>
      <c r="K139" s="2"/>
    </row>
    <row r="140" spans="1:11" x14ac:dyDescent="0.25">
      <c r="A140" s="9" t="s">
        <v>1292</v>
      </c>
      <c r="B140" s="9" t="s">
        <v>278</v>
      </c>
      <c r="C140" s="9" t="s">
        <v>281</v>
      </c>
      <c r="D140" s="9" t="s">
        <v>6</v>
      </c>
      <c r="E140" s="9" t="s">
        <v>85</v>
      </c>
      <c r="F140" s="9" t="s">
        <v>280</v>
      </c>
      <c r="G140" s="9" t="s">
        <v>9</v>
      </c>
      <c r="H140" s="10">
        <v>277</v>
      </c>
      <c r="I140" s="9">
        <v>0</v>
      </c>
      <c r="J140" s="9">
        <f t="shared" si="2"/>
        <v>-277</v>
      </c>
      <c r="K140" s="2"/>
    </row>
    <row r="141" spans="1:11" x14ac:dyDescent="0.25">
      <c r="A141" s="9" t="s">
        <v>1293</v>
      </c>
      <c r="B141" s="9" t="s">
        <v>282</v>
      </c>
      <c r="C141" s="9" t="s">
        <v>283</v>
      </c>
      <c r="D141" s="9" t="s">
        <v>6</v>
      </c>
      <c r="E141" s="9" t="s">
        <v>226</v>
      </c>
      <c r="F141" s="9" t="s">
        <v>284</v>
      </c>
      <c r="G141" s="9" t="s">
        <v>9</v>
      </c>
      <c r="H141" s="10">
        <v>441</v>
      </c>
      <c r="I141" s="9">
        <v>317</v>
      </c>
      <c r="J141" s="9">
        <f t="shared" si="2"/>
        <v>-124</v>
      </c>
      <c r="K141" s="2"/>
    </row>
    <row r="142" spans="1:11" x14ac:dyDescent="0.25">
      <c r="A142" s="9" t="s">
        <v>1294</v>
      </c>
      <c r="B142" s="9" t="s">
        <v>285</v>
      </c>
      <c r="C142" s="9" t="s">
        <v>286</v>
      </c>
      <c r="D142" s="9" t="s">
        <v>6</v>
      </c>
      <c r="E142" s="9" t="s">
        <v>62</v>
      </c>
      <c r="F142" s="9" t="s">
        <v>287</v>
      </c>
      <c r="G142" s="9" t="s">
        <v>9</v>
      </c>
      <c r="H142" s="10">
        <v>22117</v>
      </c>
      <c r="I142" s="9">
        <v>13371</v>
      </c>
      <c r="J142" s="9">
        <f t="shared" si="2"/>
        <v>-8746</v>
      </c>
      <c r="K142" s="2"/>
    </row>
    <row r="143" spans="1:11" x14ac:dyDescent="0.25">
      <c r="A143" s="9" t="s">
        <v>1295</v>
      </c>
      <c r="B143" s="9" t="s">
        <v>42</v>
      </c>
      <c r="C143" s="9" t="s">
        <v>288</v>
      </c>
      <c r="D143" s="9" t="s">
        <v>6</v>
      </c>
      <c r="E143" s="9" t="s">
        <v>28</v>
      </c>
      <c r="F143" s="9" t="s">
        <v>44</v>
      </c>
      <c r="G143" s="9" t="s">
        <v>9</v>
      </c>
      <c r="H143" s="10">
        <v>394</v>
      </c>
      <c r="I143" s="9">
        <v>6165</v>
      </c>
      <c r="J143" s="9">
        <f t="shared" si="2"/>
        <v>5771</v>
      </c>
      <c r="K143" s="2"/>
    </row>
    <row r="144" spans="1:11" x14ac:dyDescent="0.25">
      <c r="A144" s="9" t="s">
        <v>1296</v>
      </c>
      <c r="B144" s="9" t="s">
        <v>289</v>
      </c>
      <c r="C144" s="9" t="s">
        <v>289</v>
      </c>
      <c r="D144" s="9" t="s">
        <v>290</v>
      </c>
      <c r="E144" s="9" t="s">
        <v>75</v>
      </c>
      <c r="F144" s="9" t="s">
        <v>291</v>
      </c>
      <c r="G144" s="9" t="s">
        <v>9</v>
      </c>
      <c r="H144" s="10">
        <v>1442007</v>
      </c>
      <c r="I144" s="9">
        <v>68307</v>
      </c>
      <c r="J144" s="9">
        <f t="shared" si="2"/>
        <v>-1373700</v>
      </c>
      <c r="K144" s="2"/>
    </row>
    <row r="145" spans="1:11" x14ac:dyDescent="0.25">
      <c r="A145" s="9" t="s">
        <v>1297</v>
      </c>
      <c r="B145" s="9" t="s">
        <v>292</v>
      </c>
      <c r="C145" s="9" t="s">
        <v>293</v>
      </c>
      <c r="D145" s="9" t="s">
        <v>6</v>
      </c>
      <c r="E145" s="9" t="s">
        <v>75</v>
      </c>
      <c r="F145" s="9" t="s">
        <v>291</v>
      </c>
      <c r="G145" s="9" t="s">
        <v>9</v>
      </c>
      <c r="H145" s="10">
        <v>18964</v>
      </c>
      <c r="I145" s="9">
        <v>2619</v>
      </c>
      <c r="J145" s="9">
        <f t="shared" si="2"/>
        <v>-16345</v>
      </c>
      <c r="K145" s="2"/>
    </row>
    <row r="146" spans="1:11" x14ac:dyDescent="0.25">
      <c r="A146" s="9" t="s">
        <v>1298</v>
      </c>
      <c r="B146" s="9" t="s">
        <v>292</v>
      </c>
      <c r="C146" s="9" t="s">
        <v>294</v>
      </c>
      <c r="D146" s="9" t="s">
        <v>6</v>
      </c>
      <c r="E146" s="9" t="s">
        <v>75</v>
      </c>
      <c r="F146" s="9" t="s">
        <v>291</v>
      </c>
      <c r="G146" s="9" t="s">
        <v>9</v>
      </c>
      <c r="H146" s="10">
        <v>299</v>
      </c>
      <c r="I146" s="9">
        <v>2049</v>
      </c>
      <c r="J146" s="9">
        <f t="shared" si="2"/>
        <v>1750</v>
      </c>
      <c r="K146" s="2"/>
    </row>
    <row r="147" spans="1:11" x14ac:dyDescent="0.25">
      <c r="A147" s="9" t="s">
        <v>1299</v>
      </c>
      <c r="B147" s="9" t="s">
        <v>292</v>
      </c>
      <c r="C147" s="9" t="s">
        <v>295</v>
      </c>
      <c r="D147" s="9" t="s">
        <v>6</v>
      </c>
      <c r="E147" s="9" t="s">
        <v>75</v>
      </c>
      <c r="F147" s="9" t="s">
        <v>291</v>
      </c>
      <c r="G147" s="9" t="s">
        <v>9</v>
      </c>
      <c r="H147" s="10">
        <v>193</v>
      </c>
      <c r="I147" s="9"/>
      <c r="J147" s="9">
        <f t="shared" si="2"/>
        <v>-193</v>
      </c>
      <c r="K147" s="2"/>
    </row>
    <row r="148" spans="1:11" x14ac:dyDescent="0.25">
      <c r="A148" s="9" t="s">
        <v>1300</v>
      </c>
      <c r="B148" s="9" t="s">
        <v>145</v>
      </c>
      <c r="C148" s="9" t="s">
        <v>296</v>
      </c>
      <c r="D148" s="9" t="s">
        <v>6</v>
      </c>
      <c r="E148" s="9" t="s">
        <v>93</v>
      </c>
      <c r="F148" s="9" t="s">
        <v>272</v>
      </c>
      <c r="G148" s="9" t="s">
        <v>9</v>
      </c>
      <c r="H148" s="10">
        <v>0</v>
      </c>
      <c r="I148" s="9">
        <v>18507</v>
      </c>
      <c r="J148" s="9">
        <f t="shared" si="2"/>
        <v>18507</v>
      </c>
      <c r="K148" s="2"/>
    </row>
    <row r="149" spans="1:11" x14ac:dyDescent="0.25">
      <c r="A149" s="9" t="s">
        <v>1301</v>
      </c>
      <c r="B149" s="9" t="s">
        <v>48</v>
      </c>
      <c r="C149" s="9" t="s">
        <v>297</v>
      </c>
      <c r="D149" s="9" t="s">
        <v>6</v>
      </c>
      <c r="E149" s="9" t="s">
        <v>50</v>
      </c>
      <c r="F149" s="9" t="s">
        <v>51</v>
      </c>
      <c r="G149" s="9" t="s">
        <v>9</v>
      </c>
      <c r="H149" s="10">
        <v>12360</v>
      </c>
      <c r="I149" s="9">
        <v>12135</v>
      </c>
      <c r="J149" s="9">
        <f t="shared" si="2"/>
        <v>-225</v>
      </c>
      <c r="K149" s="2"/>
    </row>
    <row r="150" spans="1:11" x14ac:dyDescent="0.25">
      <c r="A150" s="9" t="s">
        <v>1302</v>
      </c>
      <c r="B150" s="9" t="s">
        <v>298</v>
      </c>
      <c r="C150" s="9" t="s">
        <v>299</v>
      </c>
      <c r="D150" s="9" t="s">
        <v>6</v>
      </c>
      <c r="E150" s="9" t="s">
        <v>85</v>
      </c>
      <c r="F150" s="9" t="s">
        <v>300</v>
      </c>
      <c r="G150" s="9" t="s">
        <v>9</v>
      </c>
      <c r="H150" s="10">
        <v>467</v>
      </c>
      <c r="I150" s="9">
        <v>7803</v>
      </c>
      <c r="J150" s="9">
        <f t="shared" si="2"/>
        <v>7336</v>
      </c>
      <c r="K150" s="2"/>
    </row>
    <row r="151" spans="1:11" x14ac:dyDescent="0.25">
      <c r="A151" s="9" t="s">
        <v>1303</v>
      </c>
      <c r="B151" s="9" t="s">
        <v>301</v>
      </c>
      <c r="C151" s="9" t="s">
        <v>302</v>
      </c>
      <c r="D151" s="9" t="s">
        <v>6</v>
      </c>
      <c r="E151" s="9" t="s">
        <v>123</v>
      </c>
      <c r="F151" s="9" t="s">
        <v>303</v>
      </c>
      <c r="G151" s="9" t="s">
        <v>9</v>
      </c>
      <c r="H151" s="10">
        <v>1</v>
      </c>
      <c r="I151" s="9">
        <v>0</v>
      </c>
      <c r="J151" s="9">
        <f t="shared" si="2"/>
        <v>-1</v>
      </c>
      <c r="K151" s="2"/>
    </row>
    <row r="152" spans="1:11" x14ac:dyDescent="0.25">
      <c r="A152" s="9" t="s">
        <v>1304</v>
      </c>
      <c r="B152" s="9" t="s">
        <v>301</v>
      </c>
      <c r="C152" s="9" t="s">
        <v>304</v>
      </c>
      <c r="D152" s="9" t="s">
        <v>6</v>
      </c>
      <c r="E152" s="9" t="s">
        <v>123</v>
      </c>
      <c r="F152" s="9" t="s">
        <v>303</v>
      </c>
      <c r="G152" s="9" t="s">
        <v>9</v>
      </c>
      <c r="H152" s="10">
        <v>138</v>
      </c>
      <c r="I152" s="9">
        <v>8305</v>
      </c>
      <c r="J152" s="9">
        <f t="shared" si="2"/>
        <v>8167</v>
      </c>
      <c r="K152" s="2"/>
    </row>
    <row r="153" spans="1:11" x14ac:dyDescent="0.25">
      <c r="A153" s="9" t="s">
        <v>1305</v>
      </c>
      <c r="B153" s="9" t="s">
        <v>301</v>
      </c>
      <c r="C153" s="9" t="s">
        <v>305</v>
      </c>
      <c r="D153" s="9" t="s">
        <v>6</v>
      </c>
      <c r="E153" s="9" t="s">
        <v>123</v>
      </c>
      <c r="F153" s="9" t="s">
        <v>303</v>
      </c>
      <c r="G153" s="9" t="s">
        <v>9</v>
      </c>
      <c r="H153" s="10">
        <v>102</v>
      </c>
      <c r="I153" s="9">
        <v>1861</v>
      </c>
      <c r="J153" s="9">
        <f t="shared" si="2"/>
        <v>1759</v>
      </c>
      <c r="K153" s="2"/>
    </row>
    <row r="154" spans="1:11" x14ac:dyDescent="0.25">
      <c r="A154" s="9" t="s">
        <v>1306</v>
      </c>
      <c r="B154" s="9" t="s">
        <v>247</v>
      </c>
      <c r="C154" s="9" t="s">
        <v>306</v>
      </c>
      <c r="D154" s="9" t="s">
        <v>6</v>
      </c>
      <c r="E154" s="9" t="s">
        <v>69</v>
      </c>
      <c r="F154" s="9" t="s">
        <v>249</v>
      </c>
      <c r="G154" s="9" t="s">
        <v>9</v>
      </c>
      <c r="H154" s="10">
        <v>91</v>
      </c>
      <c r="I154" s="9">
        <v>0</v>
      </c>
      <c r="J154" s="9">
        <f t="shared" si="2"/>
        <v>-91</v>
      </c>
      <c r="K154" s="2"/>
    </row>
    <row r="155" spans="1:11" x14ac:dyDescent="0.25">
      <c r="A155" s="9" t="s">
        <v>1307</v>
      </c>
      <c r="B155" s="9" t="s">
        <v>247</v>
      </c>
      <c r="C155" s="9" t="s">
        <v>240</v>
      </c>
      <c r="D155" s="9" t="s">
        <v>6</v>
      </c>
      <c r="E155" s="9" t="s">
        <v>69</v>
      </c>
      <c r="F155" s="9" t="s">
        <v>249</v>
      </c>
      <c r="G155" s="9" t="s">
        <v>9</v>
      </c>
      <c r="H155" s="10">
        <v>240435</v>
      </c>
      <c r="I155" s="9">
        <v>139637</v>
      </c>
      <c r="J155" s="9">
        <f t="shared" si="2"/>
        <v>-100798</v>
      </c>
      <c r="K155" s="2"/>
    </row>
    <row r="156" spans="1:11" x14ac:dyDescent="0.25">
      <c r="A156" s="9" t="s">
        <v>1308</v>
      </c>
      <c r="B156" s="9" t="s">
        <v>247</v>
      </c>
      <c r="C156" s="9" t="s">
        <v>307</v>
      </c>
      <c r="D156" s="9" t="s">
        <v>6</v>
      </c>
      <c r="E156" s="9" t="s">
        <v>69</v>
      </c>
      <c r="F156" s="9" t="s">
        <v>249</v>
      </c>
      <c r="G156" s="9" t="s">
        <v>9</v>
      </c>
      <c r="H156" s="10">
        <v>160</v>
      </c>
      <c r="I156" s="9">
        <v>0</v>
      </c>
      <c r="J156" s="9">
        <f t="shared" si="2"/>
        <v>-160</v>
      </c>
      <c r="K156" s="2"/>
    </row>
    <row r="157" spans="1:11" x14ac:dyDescent="0.25">
      <c r="A157" s="9" t="s">
        <v>1309</v>
      </c>
      <c r="B157" s="9" t="s">
        <v>308</v>
      </c>
      <c r="C157" s="9" t="s">
        <v>1909</v>
      </c>
      <c r="D157" s="9" t="s">
        <v>6</v>
      </c>
      <c r="E157" s="9" t="s">
        <v>85</v>
      </c>
      <c r="F157" s="9" t="s">
        <v>309</v>
      </c>
      <c r="G157" s="9" t="s">
        <v>9</v>
      </c>
      <c r="H157" s="10">
        <v>28</v>
      </c>
      <c r="I157" s="9">
        <v>27198</v>
      </c>
      <c r="J157" s="9">
        <f t="shared" si="2"/>
        <v>27170</v>
      </c>
      <c r="K157" s="2"/>
    </row>
    <row r="158" spans="1:11" x14ac:dyDescent="0.25">
      <c r="A158" s="9" t="s">
        <v>1310</v>
      </c>
      <c r="B158" s="9" t="s">
        <v>308</v>
      </c>
      <c r="C158" s="9" t="s">
        <v>310</v>
      </c>
      <c r="D158" s="9" t="s">
        <v>6</v>
      </c>
      <c r="E158" s="9" t="s">
        <v>85</v>
      </c>
      <c r="F158" s="9" t="s">
        <v>309</v>
      </c>
      <c r="G158" s="9" t="s">
        <v>9</v>
      </c>
      <c r="H158" s="10">
        <v>0</v>
      </c>
      <c r="I158" s="9">
        <v>6</v>
      </c>
      <c r="J158" s="9">
        <f t="shared" si="2"/>
        <v>6</v>
      </c>
      <c r="K158" s="2"/>
    </row>
    <row r="159" spans="1:11" x14ac:dyDescent="0.25">
      <c r="A159" s="9" t="s">
        <v>1311</v>
      </c>
      <c r="B159" s="9" t="s">
        <v>311</v>
      </c>
      <c r="C159" s="9" t="s">
        <v>312</v>
      </c>
      <c r="D159" s="9" t="s">
        <v>6</v>
      </c>
      <c r="E159" s="9" t="s">
        <v>14</v>
      </c>
      <c r="F159" s="9" t="s">
        <v>313</v>
      </c>
      <c r="G159" s="9" t="s">
        <v>9</v>
      </c>
      <c r="H159" s="10">
        <v>474</v>
      </c>
      <c r="I159" s="9">
        <v>16348</v>
      </c>
      <c r="J159" s="9">
        <f t="shared" si="2"/>
        <v>15874</v>
      </c>
      <c r="K159" s="2"/>
    </row>
    <row r="160" spans="1:11" x14ac:dyDescent="0.25">
      <c r="A160" s="9" t="s">
        <v>1312</v>
      </c>
      <c r="B160" s="9" t="s">
        <v>314</v>
      </c>
      <c r="C160" s="9" t="s">
        <v>315</v>
      </c>
      <c r="D160" s="9" t="s">
        <v>6</v>
      </c>
      <c r="E160" s="9" t="s">
        <v>46</v>
      </c>
      <c r="F160" s="9" t="s">
        <v>316</v>
      </c>
      <c r="G160" s="9" t="s">
        <v>9</v>
      </c>
      <c r="H160" s="10">
        <v>0</v>
      </c>
      <c r="I160" s="9">
        <v>7466</v>
      </c>
      <c r="J160" s="9">
        <f t="shared" si="2"/>
        <v>7466</v>
      </c>
      <c r="K160" s="2"/>
    </row>
    <row r="161" spans="1:11" x14ac:dyDescent="0.25">
      <c r="A161" s="9" t="s">
        <v>1313</v>
      </c>
      <c r="B161" s="9" t="s">
        <v>311</v>
      </c>
      <c r="C161" s="9" t="s">
        <v>317</v>
      </c>
      <c r="D161" s="9" t="s">
        <v>6</v>
      </c>
      <c r="E161" s="9" t="s">
        <v>14</v>
      </c>
      <c r="F161" s="9" t="s">
        <v>318</v>
      </c>
      <c r="G161" s="9" t="s">
        <v>9</v>
      </c>
      <c r="H161" s="10">
        <v>41</v>
      </c>
      <c r="I161" s="9">
        <v>0</v>
      </c>
      <c r="J161" s="9">
        <f t="shared" si="2"/>
        <v>-41</v>
      </c>
      <c r="K161" s="2"/>
    </row>
    <row r="162" spans="1:11" x14ac:dyDescent="0.25">
      <c r="A162" s="9" t="s">
        <v>1314</v>
      </c>
      <c r="B162" s="9" t="s">
        <v>319</v>
      </c>
      <c r="C162" s="9" t="s">
        <v>320</v>
      </c>
      <c r="D162" s="9" t="s">
        <v>6</v>
      </c>
      <c r="E162" s="9" t="s">
        <v>14</v>
      </c>
      <c r="F162" s="9" t="s">
        <v>321</v>
      </c>
      <c r="G162" s="9" t="s">
        <v>9</v>
      </c>
      <c r="H162" s="10">
        <v>5</v>
      </c>
      <c r="I162" s="9">
        <v>10122</v>
      </c>
      <c r="J162" s="9">
        <f t="shared" si="2"/>
        <v>10117</v>
      </c>
      <c r="K162" s="2"/>
    </row>
    <row r="163" spans="1:11" x14ac:dyDescent="0.25">
      <c r="A163" s="9" t="s">
        <v>1315</v>
      </c>
      <c r="B163" s="9" t="s">
        <v>322</v>
      </c>
      <c r="C163" s="9" t="s">
        <v>323</v>
      </c>
      <c r="D163" s="9" t="s">
        <v>6</v>
      </c>
      <c r="E163" s="9" t="s">
        <v>209</v>
      </c>
      <c r="F163" s="9" t="s">
        <v>324</v>
      </c>
      <c r="G163" s="9" t="s">
        <v>9</v>
      </c>
      <c r="H163" s="10">
        <v>885</v>
      </c>
      <c r="I163" s="9">
        <v>15489</v>
      </c>
      <c r="J163" s="9">
        <f t="shared" si="2"/>
        <v>14604</v>
      </c>
      <c r="K163" s="2"/>
    </row>
    <row r="164" spans="1:11" x14ac:dyDescent="0.25">
      <c r="A164" s="9" t="s">
        <v>1316</v>
      </c>
      <c r="B164" s="9" t="s">
        <v>325</v>
      </c>
      <c r="C164" s="9" t="s">
        <v>326</v>
      </c>
      <c r="D164" s="9" t="s">
        <v>6</v>
      </c>
      <c r="E164" s="9" t="s">
        <v>130</v>
      </c>
      <c r="F164" s="9" t="s">
        <v>327</v>
      </c>
      <c r="G164" s="9" t="s">
        <v>9</v>
      </c>
      <c r="H164" s="10">
        <v>1098</v>
      </c>
      <c r="I164" s="9"/>
      <c r="J164" s="9">
        <f t="shared" si="2"/>
        <v>-1098</v>
      </c>
      <c r="K164" s="2"/>
    </row>
    <row r="165" spans="1:11" x14ac:dyDescent="0.25">
      <c r="A165" s="9" t="s">
        <v>1317</v>
      </c>
      <c r="B165" s="9" t="s">
        <v>328</v>
      </c>
      <c r="C165" s="9" t="s">
        <v>329</v>
      </c>
      <c r="D165" s="9" t="s">
        <v>6</v>
      </c>
      <c r="E165" s="9" t="s">
        <v>130</v>
      </c>
      <c r="F165" s="9" t="s">
        <v>327</v>
      </c>
      <c r="G165" s="9" t="s">
        <v>9</v>
      </c>
      <c r="H165" s="10">
        <v>0</v>
      </c>
      <c r="I165" s="9">
        <v>228</v>
      </c>
      <c r="J165" s="9">
        <f t="shared" si="2"/>
        <v>228</v>
      </c>
      <c r="K165" s="2"/>
    </row>
    <row r="166" spans="1:11" x14ac:dyDescent="0.25">
      <c r="A166" s="9" t="s">
        <v>1318</v>
      </c>
      <c r="B166" s="9" t="s">
        <v>330</v>
      </c>
      <c r="C166" s="9" t="s">
        <v>331</v>
      </c>
      <c r="D166" s="9" t="s">
        <v>6</v>
      </c>
      <c r="E166" s="9" t="s">
        <v>85</v>
      </c>
      <c r="F166" s="9" t="s">
        <v>332</v>
      </c>
      <c r="G166" s="9" t="s">
        <v>9</v>
      </c>
      <c r="H166" s="10">
        <v>0</v>
      </c>
      <c r="I166" s="9">
        <v>3446</v>
      </c>
      <c r="J166" s="9">
        <f t="shared" si="2"/>
        <v>3446</v>
      </c>
      <c r="K166" s="2"/>
    </row>
    <row r="167" spans="1:11" x14ac:dyDescent="0.25">
      <c r="A167" s="9" t="s">
        <v>1319</v>
      </c>
      <c r="B167" s="9" t="s">
        <v>333</v>
      </c>
      <c r="C167" s="9" t="s">
        <v>333</v>
      </c>
      <c r="D167" s="9" t="s">
        <v>334</v>
      </c>
      <c r="E167" s="9" t="s">
        <v>93</v>
      </c>
      <c r="F167" s="9" t="s">
        <v>258</v>
      </c>
      <c r="G167" s="9" t="s">
        <v>9</v>
      </c>
      <c r="H167" s="10">
        <v>46141</v>
      </c>
      <c r="I167" s="9">
        <v>37352</v>
      </c>
      <c r="J167" s="9">
        <f t="shared" si="2"/>
        <v>-8789</v>
      </c>
      <c r="K167" s="2"/>
    </row>
    <row r="168" spans="1:11" x14ac:dyDescent="0.25">
      <c r="A168" s="9" t="s">
        <v>1320</v>
      </c>
      <c r="B168" s="9" t="s">
        <v>337</v>
      </c>
      <c r="C168" s="9" t="s">
        <v>337</v>
      </c>
      <c r="D168" s="9" t="s">
        <v>6</v>
      </c>
      <c r="E168" s="9" t="s">
        <v>101</v>
      </c>
      <c r="F168" s="9" t="s">
        <v>338</v>
      </c>
      <c r="G168" s="9" t="s">
        <v>9</v>
      </c>
      <c r="H168" s="10">
        <v>1353</v>
      </c>
      <c r="I168" s="9"/>
      <c r="J168" s="9">
        <f t="shared" si="2"/>
        <v>-1353</v>
      </c>
      <c r="K168" s="2"/>
    </row>
    <row r="169" spans="1:11" x14ac:dyDescent="0.25">
      <c r="A169" s="9" t="s">
        <v>1321</v>
      </c>
      <c r="B169" s="9" t="s">
        <v>339</v>
      </c>
      <c r="C169" s="9" t="s">
        <v>340</v>
      </c>
      <c r="D169" s="9" t="s">
        <v>6</v>
      </c>
      <c r="E169" s="9" t="s">
        <v>93</v>
      </c>
      <c r="F169" s="9" t="s">
        <v>341</v>
      </c>
      <c r="G169" s="9" t="s">
        <v>9</v>
      </c>
      <c r="H169" s="10">
        <v>181</v>
      </c>
      <c r="I169" s="9">
        <v>0</v>
      </c>
      <c r="J169" s="9">
        <f t="shared" si="2"/>
        <v>-181</v>
      </c>
      <c r="K169" s="2"/>
    </row>
    <row r="170" spans="1:11" x14ac:dyDescent="0.25">
      <c r="A170" s="9" t="s">
        <v>1322</v>
      </c>
      <c r="B170" s="9" t="s">
        <v>339</v>
      </c>
      <c r="C170" s="9" t="s">
        <v>342</v>
      </c>
      <c r="D170" s="9" t="s">
        <v>6</v>
      </c>
      <c r="E170" s="9" t="s">
        <v>93</v>
      </c>
      <c r="F170" s="9" t="s">
        <v>341</v>
      </c>
      <c r="G170" s="9" t="s">
        <v>9</v>
      </c>
      <c r="H170" s="10">
        <v>16</v>
      </c>
      <c r="I170" s="9">
        <v>0</v>
      </c>
      <c r="J170" s="9">
        <f t="shared" si="2"/>
        <v>-16</v>
      </c>
      <c r="K170" s="2"/>
    </row>
    <row r="171" spans="1:11" x14ac:dyDescent="0.25">
      <c r="A171" s="9" t="s">
        <v>1323</v>
      </c>
      <c r="B171" s="9" t="s">
        <v>339</v>
      </c>
      <c r="C171" s="9" t="s">
        <v>343</v>
      </c>
      <c r="D171" s="9" t="s">
        <v>6</v>
      </c>
      <c r="E171" s="9" t="s">
        <v>93</v>
      </c>
      <c r="F171" s="9" t="s">
        <v>341</v>
      </c>
      <c r="G171" s="9" t="s">
        <v>9</v>
      </c>
      <c r="H171" s="10">
        <v>0</v>
      </c>
      <c r="I171" s="9">
        <v>130</v>
      </c>
      <c r="J171" s="9">
        <f t="shared" si="2"/>
        <v>130</v>
      </c>
      <c r="K171" s="2"/>
    </row>
    <row r="172" spans="1:11" x14ac:dyDescent="0.25">
      <c r="A172" s="9" t="s">
        <v>1324</v>
      </c>
      <c r="B172" s="9" t="s">
        <v>344</v>
      </c>
      <c r="C172" s="9" t="s">
        <v>345</v>
      </c>
      <c r="D172" s="9" t="s">
        <v>6</v>
      </c>
      <c r="E172" s="9" t="s">
        <v>217</v>
      </c>
      <c r="F172" s="9" t="s">
        <v>346</v>
      </c>
      <c r="G172" s="9" t="s">
        <v>9</v>
      </c>
      <c r="H172" s="10">
        <v>373</v>
      </c>
      <c r="I172" s="9">
        <v>6646</v>
      </c>
      <c r="J172" s="9">
        <f t="shared" si="2"/>
        <v>6273</v>
      </c>
      <c r="K172" s="2"/>
    </row>
    <row r="173" spans="1:11" x14ac:dyDescent="0.25">
      <c r="A173" s="9" t="s">
        <v>1325</v>
      </c>
      <c r="B173" s="9" t="s">
        <v>347</v>
      </c>
      <c r="C173" s="9" t="s">
        <v>348</v>
      </c>
      <c r="D173" s="9" t="s">
        <v>6</v>
      </c>
      <c r="E173" s="9" t="s">
        <v>75</v>
      </c>
      <c r="F173" s="9" t="s">
        <v>349</v>
      </c>
      <c r="G173" s="9" t="s">
        <v>9</v>
      </c>
      <c r="H173" s="10">
        <v>1029</v>
      </c>
      <c r="I173" s="9">
        <v>0</v>
      </c>
      <c r="J173" s="9">
        <f t="shared" si="2"/>
        <v>-1029</v>
      </c>
      <c r="K173" s="2"/>
    </row>
    <row r="174" spans="1:11" x14ac:dyDescent="0.25">
      <c r="A174" s="9" t="s">
        <v>1326</v>
      </c>
      <c r="B174" s="9" t="s">
        <v>118</v>
      </c>
      <c r="C174" s="9" t="s">
        <v>350</v>
      </c>
      <c r="D174" s="9" t="s">
        <v>6</v>
      </c>
      <c r="E174" s="9" t="s">
        <v>31</v>
      </c>
      <c r="F174" s="9" t="s">
        <v>120</v>
      </c>
      <c r="G174" s="9" t="s">
        <v>9</v>
      </c>
      <c r="H174" s="10">
        <v>301</v>
      </c>
      <c r="I174" s="9">
        <v>22845</v>
      </c>
      <c r="J174" s="9">
        <f t="shared" si="2"/>
        <v>22544</v>
      </c>
      <c r="K174" s="2"/>
    </row>
    <row r="175" spans="1:11" x14ac:dyDescent="0.25">
      <c r="A175" s="9" t="s">
        <v>1327</v>
      </c>
      <c r="B175" s="9" t="s">
        <v>351</v>
      </c>
      <c r="C175" s="9" t="s">
        <v>352</v>
      </c>
      <c r="D175" s="9" t="s">
        <v>6</v>
      </c>
      <c r="E175" s="9" t="s">
        <v>28</v>
      </c>
      <c r="F175" s="9" t="s">
        <v>353</v>
      </c>
      <c r="G175" s="9" t="s">
        <v>9</v>
      </c>
      <c r="H175" s="10">
        <v>37428</v>
      </c>
      <c r="I175" s="9">
        <v>19972</v>
      </c>
      <c r="J175" s="9">
        <f t="shared" si="2"/>
        <v>-17456</v>
      </c>
      <c r="K175" s="2"/>
    </row>
    <row r="176" spans="1:11" x14ac:dyDescent="0.25">
      <c r="A176" s="9" t="s">
        <v>1328</v>
      </c>
      <c r="B176" s="9" t="s">
        <v>48</v>
      </c>
      <c r="C176" s="9" t="s">
        <v>354</v>
      </c>
      <c r="D176" s="9" t="s">
        <v>6</v>
      </c>
      <c r="E176" s="9" t="s">
        <v>50</v>
      </c>
      <c r="F176" s="9" t="s">
        <v>355</v>
      </c>
      <c r="G176" s="9" t="s">
        <v>9</v>
      </c>
      <c r="H176" s="10">
        <v>24455</v>
      </c>
      <c r="I176" s="9">
        <v>30952</v>
      </c>
      <c r="J176" s="9">
        <f t="shared" si="2"/>
        <v>6497</v>
      </c>
      <c r="K176" s="2"/>
    </row>
    <row r="177" spans="1:11" x14ac:dyDescent="0.25">
      <c r="A177" s="9" t="s">
        <v>1329</v>
      </c>
      <c r="B177" s="9" t="s">
        <v>356</v>
      </c>
      <c r="C177" s="9" t="s">
        <v>357</v>
      </c>
      <c r="D177" s="9" t="s">
        <v>6</v>
      </c>
      <c r="E177" s="9" t="s">
        <v>85</v>
      </c>
      <c r="F177" s="9" t="s">
        <v>358</v>
      </c>
      <c r="G177" s="9" t="s">
        <v>9</v>
      </c>
      <c r="H177" s="10">
        <v>3</v>
      </c>
      <c r="I177" s="9">
        <v>0</v>
      </c>
      <c r="J177" s="9">
        <f t="shared" si="2"/>
        <v>-3</v>
      </c>
      <c r="K177" s="2"/>
    </row>
    <row r="178" spans="1:11" x14ac:dyDescent="0.25">
      <c r="A178" s="9" t="s">
        <v>1330</v>
      </c>
      <c r="B178" s="9" t="s">
        <v>356</v>
      </c>
      <c r="C178" s="9" t="s">
        <v>359</v>
      </c>
      <c r="D178" s="9" t="s">
        <v>6</v>
      </c>
      <c r="E178" s="9" t="s">
        <v>85</v>
      </c>
      <c r="F178" s="9" t="s">
        <v>358</v>
      </c>
      <c r="G178" s="9" t="s">
        <v>9</v>
      </c>
      <c r="H178" s="10">
        <v>16</v>
      </c>
      <c r="I178" s="9">
        <v>0</v>
      </c>
      <c r="J178" s="9">
        <f t="shared" si="2"/>
        <v>-16</v>
      </c>
      <c r="K178" s="2"/>
    </row>
    <row r="179" spans="1:11" x14ac:dyDescent="0.25">
      <c r="A179" s="9" t="s">
        <v>1331</v>
      </c>
      <c r="B179" s="9" t="s">
        <v>356</v>
      </c>
      <c r="C179" s="9" t="s">
        <v>360</v>
      </c>
      <c r="D179" s="9" t="s">
        <v>6</v>
      </c>
      <c r="E179" s="9" t="s">
        <v>85</v>
      </c>
      <c r="F179" s="9" t="s">
        <v>358</v>
      </c>
      <c r="G179" s="9" t="s">
        <v>9</v>
      </c>
      <c r="H179" s="10">
        <v>167</v>
      </c>
      <c r="I179" s="9">
        <v>6992</v>
      </c>
      <c r="J179" s="9">
        <f t="shared" si="2"/>
        <v>6825</v>
      </c>
      <c r="K179" s="2"/>
    </row>
    <row r="180" spans="1:11" x14ac:dyDescent="0.25">
      <c r="A180" s="9" t="s">
        <v>1332</v>
      </c>
      <c r="B180" s="9" t="s">
        <v>361</v>
      </c>
      <c r="C180" s="9" t="s">
        <v>362</v>
      </c>
      <c r="D180" s="9" t="s">
        <v>6</v>
      </c>
      <c r="E180" s="9" t="s">
        <v>31</v>
      </c>
      <c r="F180" s="9" t="s">
        <v>363</v>
      </c>
      <c r="G180" s="9" t="s">
        <v>9</v>
      </c>
      <c r="H180" s="10">
        <v>55</v>
      </c>
      <c r="I180" s="9">
        <v>1674</v>
      </c>
      <c r="J180" s="9">
        <f t="shared" si="2"/>
        <v>1619</v>
      </c>
      <c r="K180" s="2"/>
    </row>
    <row r="181" spans="1:11" x14ac:dyDescent="0.25">
      <c r="A181" s="9" t="s">
        <v>1333</v>
      </c>
      <c r="B181" s="9" t="s">
        <v>364</v>
      </c>
      <c r="C181" s="9" t="s">
        <v>365</v>
      </c>
      <c r="D181" s="9" t="s">
        <v>6</v>
      </c>
      <c r="E181" s="9" t="s">
        <v>14</v>
      </c>
      <c r="F181" s="9" t="s">
        <v>366</v>
      </c>
      <c r="G181" s="9" t="s">
        <v>9</v>
      </c>
      <c r="H181" s="10">
        <v>36</v>
      </c>
      <c r="I181" s="9"/>
      <c r="J181" s="9">
        <f t="shared" si="2"/>
        <v>-36</v>
      </c>
      <c r="K181" s="2"/>
    </row>
    <row r="182" spans="1:11" x14ac:dyDescent="0.25">
      <c r="A182" s="9" t="s">
        <v>1334</v>
      </c>
      <c r="B182" s="9" t="s">
        <v>367</v>
      </c>
      <c r="C182" s="9" t="s">
        <v>368</v>
      </c>
      <c r="D182" s="9" t="s">
        <v>6</v>
      </c>
      <c r="E182" s="9" t="s">
        <v>106</v>
      </c>
      <c r="F182" s="9" t="s">
        <v>369</v>
      </c>
      <c r="G182" s="9" t="s">
        <v>9</v>
      </c>
      <c r="H182" s="10">
        <v>0</v>
      </c>
      <c r="I182" s="9">
        <v>1021</v>
      </c>
      <c r="J182" s="9">
        <f t="shared" si="2"/>
        <v>1021</v>
      </c>
      <c r="K182" s="2"/>
    </row>
    <row r="183" spans="1:11" x14ac:dyDescent="0.25">
      <c r="A183" s="9" t="s">
        <v>1335</v>
      </c>
      <c r="B183" s="9" t="s">
        <v>367</v>
      </c>
      <c r="C183" s="9" t="s">
        <v>370</v>
      </c>
      <c r="D183" s="9" t="s">
        <v>6</v>
      </c>
      <c r="E183" s="9" t="s">
        <v>106</v>
      </c>
      <c r="F183" s="9" t="s">
        <v>369</v>
      </c>
      <c r="G183" s="9" t="s">
        <v>9</v>
      </c>
      <c r="H183" s="10">
        <v>61</v>
      </c>
      <c r="I183" s="9">
        <v>0</v>
      </c>
      <c r="J183" s="9">
        <f t="shared" si="2"/>
        <v>-61</v>
      </c>
      <c r="K183" s="2"/>
    </row>
    <row r="184" spans="1:11" x14ac:dyDescent="0.25">
      <c r="A184" s="9" t="s">
        <v>1336</v>
      </c>
      <c r="B184" s="9" t="s">
        <v>371</v>
      </c>
      <c r="C184" s="9" t="s">
        <v>372</v>
      </c>
      <c r="D184" s="9" t="s">
        <v>6</v>
      </c>
      <c r="E184" s="9" t="s">
        <v>161</v>
      </c>
      <c r="F184" s="9" t="s">
        <v>373</v>
      </c>
      <c r="G184" s="9" t="s">
        <v>9</v>
      </c>
      <c r="H184" s="10">
        <v>12</v>
      </c>
      <c r="I184" s="9">
        <v>0</v>
      </c>
      <c r="J184" s="9">
        <f t="shared" si="2"/>
        <v>-12</v>
      </c>
      <c r="K184" s="2"/>
    </row>
    <row r="185" spans="1:11" x14ac:dyDescent="0.25">
      <c r="A185" s="9" t="s">
        <v>1337</v>
      </c>
      <c r="B185" s="9" t="s">
        <v>371</v>
      </c>
      <c r="C185" s="9" t="s">
        <v>374</v>
      </c>
      <c r="D185" s="9" t="s">
        <v>6</v>
      </c>
      <c r="E185" s="9" t="s">
        <v>161</v>
      </c>
      <c r="F185" s="9" t="s">
        <v>373</v>
      </c>
      <c r="G185" s="9" t="s">
        <v>9</v>
      </c>
      <c r="H185" s="10">
        <v>7</v>
      </c>
      <c r="I185" s="9">
        <v>14</v>
      </c>
      <c r="J185" s="9">
        <f t="shared" si="2"/>
        <v>7</v>
      </c>
      <c r="K185" s="2"/>
    </row>
    <row r="186" spans="1:11" x14ac:dyDescent="0.25">
      <c r="A186" s="9" t="s">
        <v>1338</v>
      </c>
      <c r="B186" s="9" t="s">
        <v>371</v>
      </c>
      <c r="C186" s="9" t="s">
        <v>375</v>
      </c>
      <c r="D186" s="9" t="s">
        <v>6</v>
      </c>
      <c r="E186" s="9" t="s">
        <v>161</v>
      </c>
      <c r="F186" s="9" t="s">
        <v>373</v>
      </c>
      <c r="G186" s="9" t="s">
        <v>9</v>
      </c>
      <c r="H186" s="10">
        <v>0</v>
      </c>
      <c r="I186" s="9">
        <v>0</v>
      </c>
      <c r="J186" s="9">
        <f t="shared" si="2"/>
        <v>0</v>
      </c>
      <c r="K186" s="2"/>
    </row>
    <row r="187" spans="1:11" x14ac:dyDescent="0.25">
      <c r="A187" s="9" t="s">
        <v>1339</v>
      </c>
      <c r="B187" s="9" t="s">
        <v>371</v>
      </c>
      <c r="C187" s="9" t="s">
        <v>376</v>
      </c>
      <c r="D187" s="9" t="s">
        <v>6</v>
      </c>
      <c r="E187" s="9" t="s">
        <v>161</v>
      </c>
      <c r="F187" s="9" t="s">
        <v>373</v>
      </c>
      <c r="G187" s="9" t="s">
        <v>9</v>
      </c>
      <c r="H187" s="10">
        <v>0</v>
      </c>
      <c r="I187" s="9">
        <v>0</v>
      </c>
      <c r="J187" s="9">
        <f t="shared" si="2"/>
        <v>0</v>
      </c>
      <c r="K187" s="2"/>
    </row>
    <row r="188" spans="1:11" x14ac:dyDescent="0.25">
      <c r="A188" s="9" t="s">
        <v>1340</v>
      </c>
      <c r="B188" s="9" t="s">
        <v>371</v>
      </c>
      <c r="C188" s="9" t="s">
        <v>377</v>
      </c>
      <c r="D188" s="9" t="s">
        <v>6</v>
      </c>
      <c r="E188" s="9" t="s">
        <v>161</v>
      </c>
      <c r="F188" s="9" t="s">
        <v>373</v>
      </c>
      <c r="G188" s="9" t="s">
        <v>9</v>
      </c>
      <c r="H188" s="10">
        <v>0</v>
      </c>
      <c r="I188" s="9">
        <v>507</v>
      </c>
      <c r="J188" s="9">
        <f t="shared" si="2"/>
        <v>507</v>
      </c>
      <c r="K188" s="2"/>
    </row>
    <row r="189" spans="1:11" x14ac:dyDescent="0.25">
      <c r="A189" s="9" t="s">
        <v>1341</v>
      </c>
      <c r="B189" s="9" t="s">
        <v>371</v>
      </c>
      <c r="C189" s="9" t="s">
        <v>378</v>
      </c>
      <c r="D189" s="9" t="s">
        <v>6</v>
      </c>
      <c r="E189" s="9" t="s">
        <v>161</v>
      </c>
      <c r="F189" s="9" t="s">
        <v>373</v>
      </c>
      <c r="G189" s="9" t="s">
        <v>9</v>
      </c>
      <c r="H189" s="10">
        <v>69124</v>
      </c>
      <c r="I189" s="9">
        <v>43583</v>
      </c>
      <c r="J189" s="9">
        <f t="shared" si="2"/>
        <v>-25541</v>
      </c>
      <c r="K189" s="2"/>
    </row>
    <row r="190" spans="1:11" x14ac:dyDescent="0.25">
      <c r="A190" s="9" t="s">
        <v>1342</v>
      </c>
      <c r="B190" s="9" t="s">
        <v>371</v>
      </c>
      <c r="C190" s="9" t="s">
        <v>379</v>
      </c>
      <c r="D190" s="9" t="s">
        <v>6</v>
      </c>
      <c r="E190" s="9" t="s">
        <v>161</v>
      </c>
      <c r="F190" s="9" t="s">
        <v>373</v>
      </c>
      <c r="G190" s="9" t="s">
        <v>9</v>
      </c>
      <c r="H190" s="10">
        <v>11</v>
      </c>
      <c r="I190" s="9">
        <v>0</v>
      </c>
      <c r="J190" s="9">
        <f t="shared" si="2"/>
        <v>-11</v>
      </c>
      <c r="K190" s="2"/>
    </row>
    <row r="191" spans="1:11" x14ac:dyDescent="0.25">
      <c r="A191" s="9" t="s">
        <v>1343</v>
      </c>
      <c r="B191" s="9" t="s">
        <v>380</v>
      </c>
      <c r="C191" s="9" t="s">
        <v>1910</v>
      </c>
      <c r="D191" s="9" t="s">
        <v>6</v>
      </c>
      <c r="E191" s="9" t="s">
        <v>85</v>
      </c>
      <c r="F191" s="9" t="s">
        <v>382</v>
      </c>
      <c r="G191" s="9" t="s">
        <v>9</v>
      </c>
      <c r="H191" s="10">
        <v>580</v>
      </c>
      <c r="I191" s="9">
        <v>4742</v>
      </c>
      <c r="J191" s="9">
        <f t="shared" si="2"/>
        <v>4162</v>
      </c>
      <c r="K191" s="2"/>
    </row>
    <row r="192" spans="1:11" x14ac:dyDescent="0.25">
      <c r="A192" s="9" t="s">
        <v>1344</v>
      </c>
      <c r="B192" s="9" t="s">
        <v>383</v>
      </c>
      <c r="C192" s="9" t="s">
        <v>384</v>
      </c>
      <c r="D192" s="9" t="s">
        <v>6</v>
      </c>
      <c r="E192" s="9" t="s">
        <v>14</v>
      </c>
      <c r="F192" s="9" t="s">
        <v>318</v>
      </c>
      <c r="G192" s="9" t="s">
        <v>9</v>
      </c>
      <c r="H192" s="10">
        <v>589</v>
      </c>
      <c r="I192" s="9"/>
      <c r="J192" s="9">
        <f t="shared" si="2"/>
        <v>-589</v>
      </c>
      <c r="K192" s="2"/>
    </row>
    <row r="193" spans="1:11" x14ac:dyDescent="0.25">
      <c r="A193" s="9" t="s">
        <v>1345</v>
      </c>
      <c r="B193" s="9" t="s">
        <v>383</v>
      </c>
      <c r="C193" s="9" t="s">
        <v>385</v>
      </c>
      <c r="D193" s="9" t="s">
        <v>6</v>
      </c>
      <c r="E193" s="9" t="s">
        <v>123</v>
      </c>
      <c r="F193" s="9" t="s">
        <v>386</v>
      </c>
      <c r="G193" s="9" t="s">
        <v>9</v>
      </c>
      <c r="H193" s="10">
        <v>480</v>
      </c>
      <c r="I193" s="9"/>
      <c r="J193" s="9">
        <f t="shared" si="2"/>
        <v>-480</v>
      </c>
      <c r="K193" s="2"/>
    </row>
    <row r="194" spans="1:11" x14ac:dyDescent="0.25">
      <c r="A194" s="9" t="s">
        <v>1346</v>
      </c>
      <c r="B194" s="9" t="s">
        <v>383</v>
      </c>
      <c r="C194" s="9" t="s">
        <v>387</v>
      </c>
      <c r="D194" s="9" t="s">
        <v>6</v>
      </c>
      <c r="E194" s="9" t="s">
        <v>101</v>
      </c>
      <c r="F194" s="9" t="s">
        <v>338</v>
      </c>
      <c r="G194" s="9" t="s">
        <v>9</v>
      </c>
      <c r="H194" s="10">
        <v>1271</v>
      </c>
      <c r="I194" s="9"/>
      <c r="J194" s="9">
        <f t="shared" si="2"/>
        <v>-1271</v>
      </c>
      <c r="K194" s="2"/>
    </row>
    <row r="195" spans="1:11" x14ac:dyDescent="0.25">
      <c r="A195" s="9" t="s">
        <v>1347</v>
      </c>
      <c r="B195" s="9" t="s">
        <v>383</v>
      </c>
      <c r="C195" s="9" t="s">
        <v>388</v>
      </c>
      <c r="D195" s="9" t="s">
        <v>6</v>
      </c>
      <c r="E195" s="9" t="s">
        <v>85</v>
      </c>
      <c r="F195" s="9" t="s">
        <v>389</v>
      </c>
      <c r="G195" s="9" t="s">
        <v>9</v>
      </c>
      <c r="H195" s="10">
        <v>523</v>
      </c>
      <c r="I195" s="9"/>
      <c r="J195" s="9">
        <f t="shared" si="2"/>
        <v>-523</v>
      </c>
      <c r="K195" s="2"/>
    </row>
    <row r="196" spans="1:11" x14ac:dyDescent="0.25">
      <c r="A196" s="9" t="s">
        <v>1348</v>
      </c>
      <c r="B196" s="9" t="s">
        <v>222</v>
      </c>
      <c r="C196" s="9" t="s">
        <v>390</v>
      </c>
      <c r="D196" s="9" t="s">
        <v>6</v>
      </c>
      <c r="E196" s="9" t="s">
        <v>93</v>
      </c>
      <c r="F196" s="9" t="s">
        <v>391</v>
      </c>
      <c r="G196" s="9" t="s">
        <v>9</v>
      </c>
      <c r="H196" s="10">
        <v>374</v>
      </c>
      <c r="I196" s="9"/>
      <c r="J196" s="9">
        <f t="shared" si="2"/>
        <v>-374</v>
      </c>
      <c r="K196" s="2"/>
    </row>
    <row r="197" spans="1:11" x14ac:dyDescent="0.25">
      <c r="A197" s="9" t="s">
        <v>1349</v>
      </c>
      <c r="B197" s="9" t="s">
        <v>222</v>
      </c>
      <c r="C197" s="9" t="s">
        <v>392</v>
      </c>
      <c r="D197" s="9" t="s">
        <v>6</v>
      </c>
      <c r="E197" s="9" t="s">
        <v>101</v>
      </c>
      <c r="F197" s="9" t="s">
        <v>102</v>
      </c>
      <c r="G197" s="9" t="s">
        <v>9</v>
      </c>
      <c r="H197" s="10">
        <v>1170</v>
      </c>
      <c r="I197" s="9"/>
      <c r="J197" s="9">
        <f t="shared" si="2"/>
        <v>-1170</v>
      </c>
      <c r="K197" s="2"/>
    </row>
    <row r="198" spans="1:11" x14ac:dyDescent="0.25">
      <c r="A198" s="9" t="s">
        <v>1350</v>
      </c>
      <c r="B198" s="9" t="s">
        <v>222</v>
      </c>
      <c r="C198" s="9" t="s">
        <v>393</v>
      </c>
      <c r="D198" s="9" t="s">
        <v>6</v>
      </c>
      <c r="E198" s="9" t="s">
        <v>217</v>
      </c>
      <c r="F198" s="9" t="s">
        <v>218</v>
      </c>
      <c r="G198" s="9" t="s">
        <v>9</v>
      </c>
      <c r="H198" s="10">
        <v>249</v>
      </c>
      <c r="I198" s="9"/>
      <c r="J198" s="9">
        <f t="shared" ref="J198:J261" si="3">I198-H198</f>
        <v>-249</v>
      </c>
      <c r="K198" s="2"/>
    </row>
    <row r="199" spans="1:11" x14ac:dyDescent="0.25">
      <c r="A199" s="9" t="s">
        <v>1351</v>
      </c>
      <c r="B199" s="9" t="s">
        <v>222</v>
      </c>
      <c r="C199" s="9" t="s">
        <v>394</v>
      </c>
      <c r="D199" s="9" t="s">
        <v>6</v>
      </c>
      <c r="E199" s="9" t="s">
        <v>93</v>
      </c>
      <c r="F199" s="9" t="s">
        <v>272</v>
      </c>
      <c r="G199" s="9" t="s">
        <v>9</v>
      </c>
      <c r="H199" s="10">
        <v>585</v>
      </c>
      <c r="I199" s="9"/>
      <c r="J199" s="9">
        <f t="shared" si="3"/>
        <v>-585</v>
      </c>
      <c r="K199" s="2"/>
    </row>
    <row r="200" spans="1:11" x14ac:dyDescent="0.25">
      <c r="A200" s="9" t="s">
        <v>1352</v>
      </c>
      <c r="B200" s="9" t="s">
        <v>145</v>
      </c>
      <c r="C200" s="9" t="s">
        <v>395</v>
      </c>
      <c r="D200" s="9" t="s">
        <v>6</v>
      </c>
      <c r="E200" s="9" t="s">
        <v>226</v>
      </c>
      <c r="F200" s="9" t="s">
        <v>396</v>
      </c>
      <c r="G200" s="9" t="s">
        <v>9</v>
      </c>
      <c r="H200" s="10">
        <v>237</v>
      </c>
      <c r="I200" s="9">
        <v>164</v>
      </c>
      <c r="J200" s="9">
        <f t="shared" si="3"/>
        <v>-73</v>
      </c>
      <c r="K200" s="2"/>
    </row>
    <row r="201" spans="1:11" x14ac:dyDescent="0.25">
      <c r="A201" s="9" t="s">
        <v>1353</v>
      </c>
      <c r="B201" s="9" t="s">
        <v>145</v>
      </c>
      <c r="C201" s="9" t="s">
        <v>397</v>
      </c>
      <c r="D201" s="9" t="s">
        <v>6</v>
      </c>
      <c r="E201" s="9" t="s">
        <v>226</v>
      </c>
      <c r="F201" s="9" t="s">
        <v>398</v>
      </c>
      <c r="G201" s="9" t="s">
        <v>9</v>
      </c>
      <c r="H201" s="10">
        <v>694</v>
      </c>
      <c r="I201" s="9">
        <v>335</v>
      </c>
      <c r="J201" s="9">
        <f t="shared" si="3"/>
        <v>-359</v>
      </c>
      <c r="K201" s="2"/>
    </row>
    <row r="202" spans="1:11" x14ac:dyDescent="0.25">
      <c r="A202" s="9" t="s">
        <v>1354</v>
      </c>
      <c r="B202" s="9" t="s">
        <v>145</v>
      </c>
      <c r="C202" s="9" t="s">
        <v>399</v>
      </c>
      <c r="D202" s="9" t="s">
        <v>6</v>
      </c>
      <c r="E202" s="9" t="s">
        <v>226</v>
      </c>
      <c r="F202" s="9" t="s">
        <v>400</v>
      </c>
      <c r="G202" s="9" t="s">
        <v>9</v>
      </c>
      <c r="H202" s="10">
        <v>1001</v>
      </c>
      <c r="I202" s="9">
        <v>380</v>
      </c>
      <c r="J202" s="9">
        <f t="shared" si="3"/>
        <v>-621</v>
      </c>
      <c r="K202" s="2"/>
    </row>
    <row r="203" spans="1:11" x14ac:dyDescent="0.25">
      <c r="A203" s="9" t="s">
        <v>1355</v>
      </c>
      <c r="B203" s="9" t="s">
        <v>380</v>
      </c>
      <c r="C203" s="9" t="s">
        <v>401</v>
      </c>
      <c r="D203" s="9" t="s">
        <v>6</v>
      </c>
      <c r="E203" s="9" t="s">
        <v>226</v>
      </c>
      <c r="F203" s="9" t="s">
        <v>402</v>
      </c>
      <c r="G203" s="9" t="s">
        <v>9</v>
      </c>
      <c r="H203" s="10">
        <v>37</v>
      </c>
      <c r="I203" s="9">
        <v>2695</v>
      </c>
      <c r="J203" s="9">
        <f t="shared" si="3"/>
        <v>2658</v>
      </c>
      <c r="K203" s="2"/>
    </row>
    <row r="204" spans="1:11" x14ac:dyDescent="0.25">
      <c r="A204" s="9" t="s">
        <v>1356</v>
      </c>
      <c r="B204" s="9" t="s">
        <v>403</v>
      </c>
      <c r="C204" s="9" t="s">
        <v>404</v>
      </c>
      <c r="D204" s="9" t="s">
        <v>6</v>
      </c>
      <c r="E204" s="9" t="s">
        <v>7</v>
      </c>
      <c r="F204" s="9" t="s">
        <v>405</v>
      </c>
      <c r="G204" s="9" t="s">
        <v>9</v>
      </c>
      <c r="H204" s="10">
        <v>802</v>
      </c>
      <c r="I204" s="9">
        <v>2944</v>
      </c>
      <c r="J204" s="9">
        <f t="shared" si="3"/>
        <v>2142</v>
      </c>
      <c r="K204" s="2"/>
    </row>
    <row r="205" spans="1:11" x14ac:dyDescent="0.25">
      <c r="A205" s="9" t="s">
        <v>1357</v>
      </c>
      <c r="B205" s="9" t="s">
        <v>159</v>
      </c>
      <c r="C205" s="9" t="s">
        <v>406</v>
      </c>
      <c r="D205" s="9" t="s">
        <v>6</v>
      </c>
      <c r="E205" s="9" t="s">
        <v>31</v>
      </c>
      <c r="F205" s="9" t="s">
        <v>407</v>
      </c>
      <c r="G205" s="9" t="s">
        <v>9</v>
      </c>
      <c r="H205" s="10">
        <v>250</v>
      </c>
      <c r="I205" s="9">
        <v>256</v>
      </c>
      <c r="J205" s="9">
        <f t="shared" si="3"/>
        <v>6</v>
      </c>
      <c r="K205" s="2"/>
    </row>
    <row r="206" spans="1:11" x14ac:dyDescent="0.25">
      <c r="A206" s="9" t="s">
        <v>1358</v>
      </c>
      <c r="B206" s="9" t="s">
        <v>159</v>
      </c>
      <c r="C206" s="9" t="s">
        <v>408</v>
      </c>
      <c r="D206" s="9" t="s">
        <v>6</v>
      </c>
      <c r="E206" s="9" t="s">
        <v>31</v>
      </c>
      <c r="F206" s="9" t="s">
        <v>407</v>
      </c>
      <c r="G206" s="9" t="s">
        <v>9</v>
      </c>
      <c r="H206" s="10">
        <v>0</v>
      </c>
      <c r="I206" s="9">
        <v>5918</v>
      </c>
      <c r="J206" s="9">
        <f t="shared" si="3"/>
        <v>5918</v>
      </c>
      <c r="K206" s="2"/>
    </row>
    <row r="207" spans="1:11" x14ac:dyDescent="0.25">
      <c r="A207" s="9" t="s">
        <v>1359</v>
      </c>
      <c r="B207" s="9" t="s">
        <v>145</v>
      </c>
      <c r="C207" s="9" t="s">
        <v>409</v>
      </c>
      <c r="D207" s="9" t="s">
        <v>6</v>
      </c>
      <c r="E207" s="9" t="s">
        <v>226</v>
      </c>
      <c r="F207" s="9" t="s">
        <v>396</v>
      </c>
      <c r="G207" s="9" t="s">
        <v>9</v>
      </c>
      <c r="H207" s="10">
        <v>67940</v>
      </c>
      <c r="I207" s="9">
        <v>77047</v>
      </c>
      <c r="J207" s="9">
        <f t="shared" si="3"/>
        <v>9107</v>
      </c>
      <c r="K207" s="2"/>
    </row>
    <row r="208" spans="1:11" x14ac:dyDescent="0.25">
      <c r="A208" s="9" t="s">
        <v>1360</v>
      </c>
      <c r="B208" s="9" t="s">
        <v>410</v>
      </c>
      <c r="C208" s="9" t="s">
        <v>411</v>
      </c>
      <c r="D208" s="9" t="s">
        <v>6</v>
      </c>
      <c r="E208" s="9" t="s">
        <v>101</v>
      </c>
      <c r="F208" s="9" t="s">
        <v>412</v>
      </c>
      <c r="G208" s="9" t="s">
        <v>9</v>
      </c>
      <c r="H208" s="10">
        <v>0</v>
      </c>
      <c r="I208" s="9">
        <v>0</v>
      </c>
      <c r="J208" s="9">
        <f t="shared" si="3"/>
        <v>0</v>
      </c>
      <c r="K208" s="2"/>
    </row>
    <row r="209" spans="1:11" x14ac:dyDescent="0.25">
      <c r="A209" s="9" t="s">
        <v>1361</v>
      </c>
      <c r="B209" s="9" t="s">
        <v>159</v>
      </c>
      <c r="C209" s="9" t="s">
        <v>413</v>
      </c>
      <c r="D209" s="9" t="s">
        <v>6</v>
      </c>
      <c r="E209" s="9" t="s">
        <v>62</v>
      </c>
      <c r="F209" s="9" t="s">
        <v>414</v>
      </c>
      <c r="G209" s="9" t="s">
        <v>9</v>
      </c>
      <c r="H209" s="10">
        <v>8</v>
      </c>
      <c r="I209" s="9">
        <v>0</v>
      </c>
      <c r="J209" s="9">
        <f t="shared" si="3"/>
        <v>-8</v>
      </c>
      <c r="K209" s="2"/>
    </row>
    <row r="210" spans="1:11" x14ac:dyDescent="0.25">
      <c r="A210" s="9" t="s">
        <v>1362</v>
      </c>
      <c r="B210" s="9" t="s">
        <v>145</v>
      </c>
      <c r="C210" s="9" t="s">
        <v>415</v>
      </c>
      <c r="D210" s="9" t="s">
        <v>6</v>
      </c>
      <c r="E210" s="9" t="s">
        <v>14</v>
      </c>
      <c r="F210" s="9" t="s">
        <v>416</v>
      </c>
      <c r="G210" s="9" t="s">
        <v>9</v>
      </c>
      <c r="H210" s="10">
        <v>0</v>
      </c>
      <c r="I210" s="9">
        <v>0</v>
      </c>
      <c r="J210" s="9">
        <f t="shared" si="3"/>
        <v>0</v>
      </c>
      <c r="K210" s="2"/>
    </row>
    <row r="211" spans="1:11" x14ac:dyDescent="0.25">
      <c r="A211" s="9" t="s">
        <v>1363</v>
      </c>
      <c r="B211" s="9" t="s">
        <v>417</v>
      </c>
      <c r="C211" s="9" t="s">
        <v>418</v>
      </c>
      <c r="D211" s="9" t="s">
        <v>6</v>
      </c>
      <c r="E211" s="9" t="s">
        <v>85</v>
      </c>
      <c r="F211" s="9" t="s">
        <v>419</v>
      </c>
      <c r="G211" s="9" t="s">
        <v>9</v>
      </c>
      <c r="H211" s="10">
        <v>4</v>
      </c>
      <c r="I211" s="9">
        <v>0</v>
      </c>
      <c r="J211" s="9">
        <f t="shared" si="3"/>
        <v>-4</v>
      </c>
      <c r="K211" s="2"/>
    </row>
    <row r="212" spans="1:11" x14ac:dyDescent="0.25">
      <c r="A212" s="9" t="s">
        <v>1364</v>
      </c>
      <c r="B212" s="9" t="s">
        <v>410</v>
      </c>
      <c r="C212" s="9" t="s">
        <v>420</v>
      </c>
      <c r="D212" s="9" t="s">
        <v>6</v>
      </c>
      <c r="E212" s="9" t="s">
        <v>101</v>
      </c>
      <c r="F212" s="9" t="s">
        <v>412</v>
      </c>
      <c r="G212" s="9" t="s">
        <v>9</v>
      </c>
      <c r="H212" s="10">
        <v>0</v>
      </c>
      <c r="I212" s="9">
        <v>9264</v>
      </c>
      <c r="J212" s="9">
        <f t="shared" si="3"/>
        <v>9264</v>
      </c>
      <c r="K212" s="2"/>
    </row>
    <row r="213" spans="1:11" x14ac:dyDescent="0.25">
      <c r="A213" s="9" t="s">
        <v>1365</v>
      </c>
      <c r="B213" s="9" t="s">
        <v>145</v>
      </c>
      <c r="C213" s="9" t="s">
        <v>421</v>
      </c>
      <c r="D213" s="9" t="s">
        <v>6</v>
      </c>
      <c r="E213" s="9" t="s">
        <v>93</v>
      </c>
      <c r="F213" s="9" t="s">
        <v>272</v>
      </c>
      <c r="G213" s="9" t="s">
        <v>9</v>
      </c>
      <c r="H213" s="10">
        <v>82815</v>
      </c>
      <c r="I213" s="9">
        <v>47924</v>
      </c>
      <c r="J213" s="9">
        <f t="shared" si="3"/>
        <v>-34891</v>
      </c>
      <c r="K213" s="2"/>
    </row>
    <row r="214" spans="1:11" x14ac:dyDescent="0.25">
      <c r="A214" s="9" t="s">
        <v>1366</v>
      </c>
      <c r="B214" s="9" t="s">
        <v>145</v>
      </c>
      <c r="C214" s="9" t="s">
        <v>422</v>
      </c>
      <c r="D214" s="9" t="s">
        <v>6</v>
      </c>
      <c r="E214" s="9" t="s">
        <v>93</v>
      </c>
      <c r="F214" s="9" t="s">
        <v>272</v>
      </c>
      <c r="G214" s="9" t="s">
        <v>9</v>
      </c>
      <c r="H214" s="10">
        <v>196</v>
      </c>
      <c r="I214" s="9">
        <v>0</v>
      </c>
      <c r="J214" s="9">
        <f t="shared" si="3"/>
        <v>-196</v>
      </c>
      <c r="K214" s="2"/>
    </row>
    <row r="215" spans="1:11" x14ac:dyDescent="0.25">
      <c r="A215" s="9" t="s">
        <v>1367</v>
      </c>
      <c r="B215" s="9" t="s">
        <v>380</v>
      </c>
      <c r="C215" s="9" t="s">
        <v>423</v>
      </c>
      <c r="D215" s="9" t="s">
        <v>6</v>
      </c>
      <c r="E215" s="9" t="s">
        <v>85</v>
      </c>
      <c r="F215" s="9" t="s">
        <v>424</v>
      </c>
      <c r="G215" s="9" t="s">
        <v>9</v>
      </c>
      <c r="H215" s="10">
        <v>71</v>
      </c>
      <c r="I215" s="9">
        <v>3185</v>
      </c>
      <c r="J215" s="9">
        <f t="shared" si="3"/>
        <v>3114</v>
      </c>
      <c r="K215" s="2"/>
    </row>
    <row r="216" spans="1:11" x14ac:dyDescent="0.25">
      <c r="A216" s="9" t="s">
        <v>1368</v>
      </c>
      <c r="B216" s="9" t="s">
        <v>417</v>
      </c>
      <c r="C216" s="9" t="s">
        <v>425</v>
      </c>
      <c r="D216" s="9" t="s">
        <v>6</v>
      </c>
      <c r="E216" s="9" t="s">
        <v>85</v>
      </c>
      <c r="F216" s="9" t="s">
        <v>419</v>
      </c>
      <c r="G216" s="9" t="s">
        <v>9</v>
      </c>
      <c r="H216" s="10">
        <v>0</v>
      </c>
      <c r="I216" s="9"/>
      <c r="J216" s="9">
        <f t="shared" si="3"/>
        <v>0</v>
      </c>
      <c r="K216" s="2"/>
    </row>
    <row r="217" spans="1:11" x14ac:dyDescent="0.25">
      <c r="A217" s="9" t="s">
        <v>1369</v>
      </c>
      <c r="B217" s="9" t="s">
        <v>417</v>
      </c>
      <c r="C217" s="9" t="s">
        <v>426</v>
      </c>
      <c r="D217" s="9" t="s">
        <v>6</v>
      </c>
      <c r="E217" s="9" t="s">
        <v>85</v>
      </c>
      <c r="F217" s="9" t="s">
        <v>419</v>
      </c>
      <c r="G217" s="9" t="s">
        <v>9</v>
      </c>
      <c r="H217" s="10">
        <v>0</v>
      </c>
      <c r="I217" s="9">
        <v>8957</v>
      </c>
      <c r="J217" s="9">
        <f t="shared" si="3"/>
        <v>8957</v>
      </c>
      <c r="K217" s="2"/>
    </row>
    <row r="218" spans="1:11" x14ac:dyDescent="0.25">
      <c r="A218" s="9" t="s">
        <v>1370</v>
      </c>
      <c r="B218" s="9" t="s">
        <v>145</v>
      </c>
      <c r="C218" s="9" t="s">
        <v>427</v>
      </c>
      <c r="D218" s="9" t="s">
        <v>6</v>
      </c>
      <c r="E218" s="9" t="s">
        <v>93</v>
      </c>
      <c r="F218" s="9" t="s">
        <v>272</v>
      </c>
      <c r="G218" s="9" t="s">
        <v>9</v>
      </c>
      <c r="H218" s="10">
        <v>965</v>
      </c>
      <c r="I218" s="9">
        <v>220</v>
      </c>
      <c r="J218" s="9">
        <f t="shared" si="3"/>
        <v>-745</v>
      </c>
      <c r="K218" s="2"/>
    </row>
    <row r="219" spans="1:11" x14ac:dyDescent="0.25">
      <c r="A219" s="9" t="s">
        <v>1371</v>
      </c>
      <c r="B219" s="9" t="s">
        <v>428</v>
      </c>
      <c r="C219" s="9" t="s">
        <v>429</v>
      </c>
      <c r="D219" s="9" t="s">
        <v>6</v>
      </c>
      <c r="E219" s="9" t="s">
        <v>209</v>
      </c>
      <c r="F219" s="9" t="s">
        <v>430</v>
      </c>
      <c r="G219" s="9" t="s">
        <v>9</v>
      </c>
      <c r="H219" s="10">
        <v>18969</v>
      </c>
      <c r="I219" s="9">
        <v>10208</v>
      </c>
      <c r="J219" s="9">
        <f t="shared" si="3"/>
        <v>-8761</v>
      </c>
      <c r="K219" s="2"/>
    </row>
    <row r="220" spans="1:11" x14ac:dyDescent="0.25">
      <c r="A220" s="9" t="s">
        <v>1372</v>
      </c>
      <c r="B220" s="9" t="s">
        <v>380</v>
      </c>
      <c r="C220" s="9" t="s">
        <v>431</v>
      </c>
      <c r="D220" s="9" t="s">
        <v>6</v>
      </c>
      <c r="E220" s="9" t="s">
        <v>50</v>
      </c>
      <c r="F220" s="9" t="s">
        <v>432</v>
      </c>
      <c r="G220" s="9" t="s">
        <v>9</v>
      </c>
      <c r="H220" s="10">
        <v>129</v>
      </c>
      <c r="I220" s="9">
        <v>5055</v>
      </c>
      <c r="J220" s="9">
        <f t="shared" si="3"/>
        <v>4926</v>
      </c>
      <c r="K220" s="2"/>
    </row>
    <row r="221" spans="1:11" x14ac:dyDescent="0.25">
      <c r="A221" s="9" t="s">
        <v>1373</v>
      </c>
      <c r="B221" s="9" t="s">
        <v>145</v>
      </c>
      <c r="C221" s="9" t="s">
        <v>433</v>
      </c>
      <c r="D221" s="9" t="s">
        <v>6</v>
      </c>
      <c r="E221" s="9" t="s">
        <v>123</v>
      </c>
      <c r="F221" s="9" t="s">
        <v>386</v>
      </c>
      <c r="G221" s="9" t="s">
        <v>9</v>
      </c>
      <c r="H221" s="10">
        <v>223181</v>
      </c>
      <c r="I221" s="9">
        <v>167537</v>
      </c>
      <c r="J221" s="9">
        <f t="shared" si="3"/>
        <v>-55644</v>
      </c>
      <c r="K221" s="2"/>
    </row>
    <row r="222" spans="1:11" x14ac:dyDescent="0.25">
      <c r="A222" s="9" t="s">
        <v>1374</v>
      </c>
      <c r="B222" s="9" t="s">
        <v>145</v>
      </c>
      <c r="C222" s="9" t="s">
        <v>434</v>
      </c>
      <c r="D222" s="9" t="s">
        <v>6</v>
      </c>
      <c r="E222" s="9" t="s">
        <v>123</v>
      </c>
      <c r="F222" s="9" t="s">
        <v>386</v>
      </c>
      <c r="G222" s="9" t="s">
        <v>9</v>
      </c>
      <c r="H222" s="10">
        <v>3596</v>
      </c>
      <c r="I222" s="9">
        <v>0</v>
      </c>
      <c r="J222" s="9">
        <f t="shared" si="3"/>
        <v>-3596</v>
      </c>
      <c r="K222" s="2"/>
    </row>
    <row r="223" spans="1:11" x14ac:dyDescent="0.25">
      <c r="A223" s="9" t="s">
        <v>1375</v>
      </c>
      <c r="B223" s="9" t="s">
        <v>435</v>
      </c>
      <c r="C223" s="9" t="s">
        <v>436</v>
      </c>
      <c r="D223" s="9" t="s">
        <v>6</v>
      </c>
      <c r="E223" s="9" t="s">
        <v>46</v>
      </c>
      <c r="F223" s="9" t="s">
        <v>437</v>
      </c>
      <c r="G223" s="9" t="s">
        <v>9</v>
      </c>
      <c r="H223" s="10">
        <v>242</v>
      </c>
      <c r="I223" s="9">
        <v>2201</v>
      </c>
      <c r="J223" s="9">
        <f t="shared" si="3"/>
        <v>1959</v>
      </c>
      <c r="K223" s="2"/>
    </row>
    <row r="224" spans="1:11" x14ac:dyDescent="0.25">
      <c r="A224" s="9" t="s">
        <v>1376</v>
      </c>
      <c r="B224" s="9" t="s">
        <v>438</v>
      </c>
      <c r="C224" s="9" t="s">
        <v>439</v>
      </c>
      <c r="D224" s="9" t="s">
        <v>6</v>
      </c>
      <c r="E224" s="9" t="s">
        <v>14</v>
      </c>
      <c r="F224" s="9" t="s">
        <v>440</v>
      </c>
      <c r="G224" s="9" t="s">
        <v>9</v>
      </c>
      <c r="H224" s="10">
        <v>714</v>
      </c>
      <c r="I224" s="9">
        <v>8882</v>
      </c>
      <c r="J224" s="9">
        <f t="shared" si="3"/>
        <v>8168</v>
      </c>
      <c r="K224" s="2"/>
    </row>
    <row r="225" spans="1:11" x14ac:dyDescent="0.25">
      <c r="A225" s="9" t="s">
        <v>1377</v>
      </c>
      <c r="B225" s="9" t="s">
        <v>438</v>
      </c>
      <c r="C225" s="9" t="s">
        <v>441</v>
      </c>
      <c r="D225" s="9" t="s">
        <v>6</v>
      </c>
      <c r="E225" s="9" t="s">
        <v>14</v>
      </c>
      <c r="F225" s="9" t="s">
        <v>442</v>
      </c>
      <c r="G225" s="9" t="s">
        <v>9</v>
      </c>
      <c r="H225" s="10">
        <v>8</v>
      </c>
      <c r="I225" s="9">
        <v>0</v>
      </c>
      <c r="J225" s="9">
        <f t="shared" si="3"/>
        <v>-8</v>
      </c>
      <c r="K225" s="2"/>
    </row>
    <row r="226" spans="1:11" x14ac:dyDescent="0.25">
      <c r="A226" s="9" t="s">
        <v>1378</v>
      </c>
      <c r="B226" s="9" t="s">
        <v>438</v>
      </c>
      <c r="C226" s="9" t="s">
        <v>443</v>
      </c>
      <c r="D226" s="9" t="s">
        <v>6</v>
      </c>
      <c r="E226" s="9" t="s">
        <v>14</v>
      </c>
      <c r="F226" s="9" t="s">
        <v>366</v>
      </c>
      <c r="G226" s="9" t="s">
        <v>9</v>
      </c>
      <c r="H226" s="10">
        <v>6</v>
      </c>
      <c r="I226" s="9">
        <v>0</v>
      </c>
      <c r="J226" s="9">
        <f t="shared" si="3"/>
        <v>-6</v>
      </c>
      <c r="K226" s="2"/>
    </row>
    <row r="227" spans="1:11" x14ac:dyDescent="0.25">
      <c r="A227" s="9" t="s">
        <v>1379</v>
      </c>
      <c r="B227" s="9" t="s">
        <v>438</v>
      </c>
      <c r="C227" s="9" t="s">
        <v>444</v>
      </c>
      <c r="D227" s="9" t="s">
        <v>6</v>
      </c>
      <c r="E227" s="9" t="s">
        <v>14</v>
      </c>
      <c r="F227" s="9" t="s">
        <v>442</v>
      </c>
      <c r="G227" s="9" t="s">
        <v>9</v>
      </c>
      <c r="H227" s="10">
        <v>68144</v>
      </c>
      <c r="I227" s="9">
        <v>112999</v>
      </c>
      <c r="J227" s="9">
        <f t="shared" si="3"/>
        <v>44855</v>
      </c>
      <c r="K227" s="2"/>
    </row>
    <row r="228" spans="1:11" x14ac:dyDescent="0.25">
      <c r="A228" s="9" t="s">
        <v>1380</v>
      </c>
      <c r="B228" s="9" t="s">
        <v>445</v>
      </c>
      <c r="C228" s="9" t="s">
        <v>446</v>
      </c>
      <c r="D228" s="9" t="s">
        <v>6</v>
      </c>
      <c r="E228" s="9" t="s">
        <v>28</v>
      </c>
      <c r="F228" s="9" t="s">
        <v>447</v>
      </c>
      <c r="G228" s="9" t="s">
        <v>9</v>
      </c>
      <c r="H228" s="10">
        <v>114</v>
      </c>
      <c r="I228" s="9">
        <v>12772</v>
      </c>
      <c r="J228" s="9">
        <f t="shared" si="3"/>
        <v>12658</v>
      </c>
      <c r="K228" s="2"/>
    </row>
    <row r="229" spans="1:11" x14ac:dyDescent="0.25">
      <c r="A229" s="9" t="s">
        <v>1381</v>
      </c>
      <c r="B229" s="9" t="s">
        <v>438</v>
      </c>
      <c r="C229" s="9" t="s">
        <v>448</v>
      </c>
      <c r="D229" s="9" t="s">
        <v>6</v>
      </c>
      <c r="E229" s="9" t="s">
        <v>14</v>
      </c>
      <c r="F229" s="9" t="s">
        <v>366</v>
      </c>
      <c r="G229" s="9" t="s">
        <v>9</v>
      </c>
      <c r="H229" s="10">
        <v>0</v>
      </c>
      <c r="I229" s="9">
        <v>0</v>
      </c>
      <c r="J229" s="9">
        <f t="shared" si="3"/>
        <v>0</v>
      </c>
      <c r="K229" s="2"/>
    </row>
    <row r="230" spans="1:11" x14ac:dyDescent="0.25">
      <c r="A230" s="9" t="s">
        <v>1382</v>
      </c>
      <c r="B230" s="9" t="s">
        <v>449</v>
      </c>
      <c r="C230" s="9" t="s">
        <v>450</v>
      </c>
      <c r="D230" s="9" t="s">
        <v>6</v>
      </c>
      <c r="E230" s="9" t="s">
        <v>85</v>
      </c>
      <c r="F230" s="9" t="s">
        <v>175</v>
      </c>
      <c r="G230" s="9" t="s">
        <v>9</v>
      </c>
      <c r="H230" s="10">
        <v>716</v>
      </c>
      <c r="I230" s="9">
        <v>1713</v>
      </c>
      <c r="J230" s="9">
        <f t="shared" si="3"/>
        <v>997</v>
      </c>
      <c r="K230" s="2"/>
    </row>
    <row r="231" spans="1:11" x14ac:dyDescent="0.25">
      <c r="A231" s="9" t="s">
        <v>1383</v>
      </c>
      <c r="B231" s="9" t="s">
        <v>451</v>
      </c>
      <c r="C231" s="9" t="s">
        <v>452</v>
      </c>
      <c r="D231" s="9" t="s">
        <v>6</v>
      </c>
      <c r="E231" s="9" t="s">
        <v>75</v>
      </c>
      <c r="F231" s="9" t="s">
        <v>453</v>
      </c>
      <c r="G231" s="9" t="s">
        <v>9</v>
      </c>
      <c r="H231" s="10">
        <v>27790</v>
      </c>
      <c r="I231" s="9">
        <v>16366</v>
      </c>
      <c r="J231" s="9">
        <f t="shared" si="3"/>
        <v>-11424</v>
      </c>
      <c r="K231" s="2"/>
    </row>
    <row r="232" spans="1:11" x14ac:dyDescent="0.25">
      <c r="A232" s="9" t="s">
        <v>1384</v>
      </c>
      <c r="B232" s="9" t="s">
        <v>242</v>
      </c>
      <c r="C232" s="9" t="s">
        <v>454</v>
      </c>
      <c r="D232" s="9" t="s">
        <v>6</v>
      </c>
      <c r="E232" s="9" t="s">
        <v>123</v>
      </c>
      <c r="F232" s="9" t="s">
        <v>455</v>
      </c>
      <c r="G232" s="9" t="s">
        <v>9</v>
      </c>
      <c r="H232" s="10">
        <v>258740</v>
      </c>
      <c r="I232" s="9">
        <v>109743</v>
      </c>
      <c r="J232" s="9">
        <f t="shared" si="3"/>
        <v>-148997</v>
      </c>
      <c r="K232" s="2"/>
    </row>
    <row r="233" spans="1:11" x14ac:dyDescent="0.25">
      <c r="A233" s="9" t="s">
        <v>1385</v>
      </c>
      <c r="B233" s="9" t="s">
        <v>242</v>
      </c>
      <c r="C233" s="9" t="s">
        <v>240</v>
      </c>
      <c r="D233" s="9" t="s">
        <v>6</v>
      </c>
      <c r="E233" s="9" t="s">
        <v>123</v>
      </c>
      <c r="F233" s="9" t="s">
        <v>455</v>
      </c>
      <c r="G233" s="9" t="s">
        <v>9</v>
      </c>
      <c r="H233" s="10">
        <v>24888</v>
      </c>
      <c r="I233" s="9">
        <v>24063</v>
      </c>
      <c r="J233" s="9">
        <f t="shared" si="3"/>
        <v>-825</v>
      </c>
      <c r="K233" s="2"/>
    </row>
    <row r="234" spans="1:11" x14ac:dyDescent="0.25">
      <c r="A234" s="9" t="s">
        <v>1386</v>
      </c>
      <c r="B234" s="9" t="s">
        <v>242</v>
      </c>
      <c r="C234" s="9" t="s">
        <v>456</v>
      </c>
      <c r="D234" s="9" t="s">
        <v>6</v>
      </c>
      <c r="E234" s="9" t="s">
        <v>123</v>
      </c>
      <c r="F234" s="9" t="s">
        <v>455</v>
      </c>
      <c r="G234" s="9" t="s">
        <v>9</v>
      </c>
      <c r="H234" s="10">
        <v>81</v>
      </c>
      <c r="I234" s="9">
        <v>455</v>
      </c>
      <c r="J234" s="9">
        <f t="shared" si="3"/>
        <v>374</v>
      </c>
      <c r="K234" s="2"/>
    </row>
    <row r="235" spans="1:11" x14ac:dyDescent="0.25">
      <c r="A235" s="9" t="s">
        <v>1387</v>
      </c>
      <c r="B235" s="9" t="s">
        <v>242</v>
      </c>
      <c r="C235" s="9" t="s">
        <v>457</v>
      </c>
      <c r="D235" s="9" t="s">
        <v>6</v>
      </c>
      <c r="E235" s="9" t="s">
        <v>123</v>
      </c>
      <c r="F235" s="9" t="s">
        <v>455</v>
      </c>
      <c r="G235" s="9" t="s">
        <v>9</v>
      </c>
      <c r="H235" s="10">
        <v>357</v>
      </c>
      <c r="I235" s="9">
        <v>0</v>
      </c>
      <c r="J235" s="9">
        <f t="shared" si="3"/>
        <v>-357</v>
      </c>
      <c r="K235" s="2"/>
    </row>
    <row r="236" spans="1:11" x14ac:dyDescent="0.25">
      <c r="A236" s="9" t="s">
        <v>1388</v>
      </c>
      <c r="B236" s="9" t="s">
        <v>242</v>
      </c>
      <c r="C236" s="9" t="s">
        <v>1911</v>
      </c>
      <c r="D236" s="9" t="s">
        <v>6</v>
      </c>
      <c r="E236" s="9" t="s">
        <v>123</v>
      </c>
      <c r="F236" s="9" t="s">
        <v>455</v>
      </c>
      <c r="G236" s="9" t="s">
        <v>9</v>
      </c>
      <c r="H236" s="10">
        <v>37</v>
      </c>
      <c r="I236" s="9">
        <v>3020</v>
      </c>
      <c r="J236" s="9">
        <f t="shared" si="3"/>
        <v>2983</v>
      </c>
      <c r="K236" s="2"/>
    </row>
    <row r="237" spans="1:11" x14ac:dyDescent="0.25">
      <c r="A237" s="9" t="s">
        <v>1389</v>
      </c>
      <c r="B237" s="9" t="s">
        <v>242</v>
      </c>
      <c r="C237" s="9" t="s">
        <v>458</v>
      </c>
      <c r="D237" s="9" t="s">
        <v>6</v>
      </c>
      <c r="E237" s="9" t="s">
        <v>123</v>
      </c>
      <c r="F237" s="9" t="s">
        <v>455</v>
      </c>
      <c r="G237" s="9" t="s">
        <v>9</v>
      </c>
      <c r="H237" s="10">
        <v>471</v>
      </c>
      <c r="I237" s="9">
        <v>217</v>
      </c>
      <c r="J237" s="9">
        <f t="shared" si="3"/>
        <v>-254</v>
      </c>
      <c r="K237" s="2"/>
    </row>
    <row r="238" spans="1:11" x14ac:dyDescent="0.25">
      <c r="A238" s="9" t="s">
        <v>1390</v>
      </c>
      <c r="B238" s="9" t="s">
        <v>242</v>
      </c>
      <c r="C238" s="9" t="s">
        <v>459</v>
      </c>
      <c r="D238" s="9" t="s">
        <v>6</v>
      </c>
      <c r="E238" s="9" t="s">
        <v>123</v>
      </c>
      <c r="F238" s="9" t="s">
        <v>455</v>
      </c>
      <c r="G238" s="9" t="s">
        <v>9</v>
      </c>
      <c r="H238" s="10">
        <v>26</v>
      </c>
      <c r="I238" s="9">
        <v>0</v>
      </c>
      <c r="J238" s="9">
        <f t="shared" si="3"/>
        <v>-26</v>
      </c>
      <c r="K238" s="2"/>
    </row>
    <row r="239" spans="1:11" x14ac:dyDescent="0.25">
      <c r="A239" s="9" t="s">
        <v>1391</v>
      </c>
      <c r="B239" s="9" t="s">
        <v>460</v>
      </c>
      <c r="C239" s="9" t="s">
        <v>461</v>
      </c>
      <c r="D239" s="9" t="s">
        <v>6</v>
      </c>
      <c r="E239" s="9" t="s">
        <v>209</v>
      </c>
      <c r="F239" s="9" t="s">
        <v>462</v>
      </c>
      <c r="G239" s="9" t="s">
        <v>9</v>
      </c>
      <c r="H239" s="10">
        <v>173</v>
      </c>
      <c r="I239" s="9">
        <v>11241</v>
      </c>
      <c r="J239" s="9">
        <f t="shared" si="3"/>
        <v>11068</v>
      </c>
      <c r="K239" s="2"/>
    </row>
    <row r="240" spans="1:11" x14ac:dyDescent="0.25">
      <c r="A240" s="9" t="s">
        <v>1392</v>
      </c>
      <c r="B240" s="9" t="s">
        <v>460</v>
      </c>
      <c r="C240" s="9" t="s">
        <v>463</v>
      </c>
      <c r="D240" s="9" t="s">
        <v>6</v>
      </c>
      <c r="E240" s="9" t="s">
        <v>209</v>
      </c>
      <c r="F240" s="9" t="s">
        <v>462</v>
      </c>
      <c r="G240" s="9" t="s">
        <v>9</v>
      </c>
      <c r="H240" s="10">
        <v>1</v>
      </c>
      <c r="I240" s="9">
        <v>0</v>
      </c>
      <c r="J240" s="9">
        <f t="shared" si="3"/>
        <v>-1</v>
      </c>
      <c r="K240" s="2"/>
    </row>
    <row r="241" spans="1:11" x14ac:dyDescent="0.25">
      <c r="A241" s="9" t="s">
        <v>1393</v>
      </c>
      <c r="B241" s="9" t="s">
        <v>464</v>
      </c>
      <c r="C241" s="9" t="s">
        <v>465</v>
      </c>
      <c r="D241" s="9" t="s">
        <v>6</v>
      </c>
      <c r="E241" s="9" t="s">
        <v>85</v>
      </c>
      <c r="F241" s="9" t="s">
        <v>389</v>
      </c>
      <c r="G241" s="9" t="s">
        <v>9</v>
      </c>
      <c r="H241" s="10">
        <v>27</v>
      </c>
      <c r="I241" s="9">
        <v>2981</v>
      </c>
      <c r="J241" s="9">
        <f t="shared" si="3"/>
        <v>2954</v>
      </c>
      <c r="K241" s="2"/>
    </row>
    <row r="242" spans="1:11" x14ac:dyDescent="0.25">
      <c r="A242" s="9" t="s">
        <v>1394</v>
      </c>
      <c r="B242" s="9" t="s">
        <v>464</v>
      </c>
      <c r="C242" s="9" t="s">
        <v>466</v>
      </c>
      <c r="D242" s="9" t="s">
        <v>6</v>
      </c>
      <c r="E242" s="9" t="s">
        <v>85</v>
      </c>
      <c r="F242" s="9" t="s">
        <v>389</v>
      </c>
      <c r="G242" s="9" t="s">
        <v>9</v>
      </c>
      <c r="H242" s="10">
        <v>0</v>
      </c>
      <c r="I242" s="9">
        <v>13388</v>
      </c>
      <c r="J242" s="9">
        <f t="shared" si="3"/>
        <v>13388</v>
      </c>
      <c r="K242" s="2"/>
    </row>
    <row r="243" spans="1:11" x14ac:dyDescent="0.25">
      <c r="A243" s="9" t="s">
        <v>1395</v>
      </c>
      <c r="B243" s="9" t="s">
        <v>464</v>
      </c>
      <c r="C243" s="9" t="s">
        <v>467</v>
      </c>
      <c r="D243" s="9" t="s">
        <v>6</v>
      </c>
      <c r="E243" s="9" t="s">
        <v>85</v>
      </c>
      <c r="F243" s="9" t="s">
        <v>389</v>
      </c>
      <c r="G243" s="9" t="s">
        <v>9</v>
      </c>
      <c r="H243" s="10">
        <v>11</v>
      </c>
      <c r="I243" s="9">
        <v>23980</v>
      </c>
      <c r="J243" s="9">
        <f t="shared" si="3"/>
        <v>23969</v>
      </c>
      <c r="K243" s="2"/>
    </row>
    <row r="244" spans="1:11" x14ac:dyDescent="0.25">
      <c r="A244" s="9" t="s">
        <v>1396</v>
      </c>
      <c r="B244" s="9" t="s">
        <v>468</v>
      </c>
      <c r="C244" s="9" t="s">
        <v>469</v>
      </c>
      <c r="D244" s="9" t="s">
        <v>6</v>
      </c>
      <c r="E244" s="9" t="s">
        <v>85</v>
      </c>
      <c r="F244" s="9" t="s">
        <v>470</v>
      </c>
      <c r="G244" s="9" t="s">
        <v>9</v>
      </c>
      <c r="H244" s="10">
        <v>1</v>
      </c>
      <c r="I244" s="9">
        <v>0</v>
      </c>
      <c r="J244" s="9">
        <f t="shared" si="3"/>
        <v>-1</v>
      </c>
      <c r="K244" s="2"/>
    </row>
    <row r="245" spans="1:11" x14ac:dyDescent="0.25">
      <c r="A245" s="9" t="s">
        <v>1397</v>
      </c>
      <c r="B245" s="9" t="s">
        <v>468</v>
      </c>
      <c r="C245" s="9" t="s">
        <v>471</v>
      </c>
      <c r="D245" s="9" t="s">
        <v>6</v>
      </c>
      <c r="E245" s="9" t="s">
        <v>85</v>
      </c>
      <c r="F245" s="9" t="s">
        <v>470</v>
      </c>
      <c r="G245" s="9" t="s">
        <v>9</v>
      </c>
      <c r="H245" s="10">
        <v>7029</v>
      </c>
      <c r="I245" s="9">
        <v>9378</v>
      </c>
      <c r="J245" s="9">
        <f t="shared" si="3"/>
        <v>2349</v>
      </c>
      <c r="K245" s="2"/>
    </row>
    <row r="246" spans="1:11" x14ac:dyDescent="0.25">
      <c r="A246" s="9" t="s">
        <v>1398</v>
      </c>
      <c r="B246" s="9" t="s">
        <v>335</v>
      </c>
      <c r="C246" s="9" t="s">
        <v>472</v>
      </c>
      <c r="D246" s="9" t="s">
        <v>6</v>
      </c>
      <c r="E246" s="9" t="s">
        <v>50</v>
      </c>
      <c r="F246" s="9" t="s">
        <v>336</v>
      </c>
      <c r="G246" s="9" t="s">
        <v>9</v>
      </c>
      <c r="H246" s="10">
        <v>0</v>
      </c>
      <c r="I246" s="9">
        <v>434</v>
      </c>
      <c r="J246" s="9">
        <f t="shared" si="3"/>
        <v>434</v>
      </c>
      <c r="K246" s="2"/>
    </row>
    <row r="247" spans="1:11" x14ac:dyDescent="0.25">
      <c r="A247" s="9" t="s">
        <v>1399</v>
      </c>
      <c r="B247" s="9" t="s">
        <v>335</v>
      </c>
      <c r="C247" s="9" t="s">
        <v>473</v>
      </c>
      <c r="D247" s="9" t="s">
        <v>6</v>
      </c>
      <c r="E247" s="9" t="s">
        <v>50</v>
      </c>
      <c r="F247" s="9" t="s">
        <v>336</v>
      </c>
      <c r="G247" s="9" t="s">
        <v>9</v>
      </c>
      <c r="H247" s="10">
        <v>21</v>
      </c>
      <c r="I247" s="9">
        <v>0</v>
      </c>
      <c r="J247" s="9">
        <f t="shared" si="3"/>
        <v>-21</v>
      </c>
      <c r="K247" s="2"/>
    </row>
    <row r="248" spans="1:11" x14ac:dyDescent="0.25">
      <c r="A248" s="9" t="s">
        <v>1400</v>
      </c>
      <c r="B248" s="9" t="s">
        <v>335</v>
      </c>
      <c r="C248" s="9" t="s">
        <v>474</v>
      </c>
      <c r="D248" s="9" t="s">
        <v>6</v>
      </c>
      <c r="E248" s="9" t="s">
        <v>50</v>
      </c>
      <c r="F248" s="9" t="s">
        <v>336</v>
      </c>
      <c r="G248" s="9" t="s">
        <v>9</v>
      </c>
      <c r="H248" s="10">
        <v>3041</v>
      </c>
      <c r="I248" s="9">
        <v>10615</v>
      </c>
      <c r="J248" s="9">
        <f t="shared" si="3"/>
        <v>7574</v>
      </c>
      <c r="K248" s="2"/>
    </row>
    <row r="249" spans="1:11" x14ac:dyDescent="0.25">
      <c r="A249" s="9" t="s">
        <v>1401</v>
      </c>
      <c r="B249" s="9" t="s">
        <v>475</v>
      </c>
      <c r="C249" s="9" t="s">
        <v>476</v>
      </c>
      <c r="D249" s="9" t="s">
        <v>6</v>
      </c>
      <c r="E249" s="9" t="s">
        <v>7</v>
      </c>
      <c r="F249" s="9" t="s">
        <v>405</v>
      </c>
      <c r="G249" s="9" t="s">
        <v>9</v>
      </c>
      <c r="H249" s="10">
        <v>1104</v>
      </c>
      <c r="I249" s="9">
        <v>4242</v>
      </c>
      <c r="J249" s="9">
        <f t="shared" si="3"/>
        <v>3138</v>
      </c>
      <c r="K249" s="2"/>
    </row>
    <row r="250" spans="1:11" x14ac:dyDescent="0.25">
      <c r="A250" s="9" t="s">
        <v>1402</v>
      </c>
      <c r="B250" s="9" t="s">
        <v>383</v>
      </c>
      <c r="C250" s="9" t="s">
        <v>477</v>
      </c>
      <c r="D250" s="9" t="s">
        <v>6</v>
      </c>
      <c r="E250" s="9" t="s">
        <v>85</v>
      </c>
      <c r="F250" s="9" t="s">
        <v>175</v>
      </c>
      <c r="G250" s="9" t="s">
        <v>9</v>
      </c>
      <c r="H250" s="10">
        <v>108</v>
      </c>
      <c r="I250" s="9"/>
      <c r="J250" s="9">
        <f t="shared" si="3"/>
        <v>-108</v>
      </c>
      <c r="K250" s="2"/>
    </row>
    <row r="251" spans="1:11" x14ac:dyDescent="0.25">
      <c r="A251" s="9" t="s">
        <v>1403</v>
      </c>
      <c r="B251" s="9" t="s">
        <v>475</v>
      </c>
      <c r="C251" s="9" t="s">
        <v>478</v>
      </c>
      <c r="D251" s="9" t="s">
        <v>6</v>
      </c>
      <c r="E251" s="9" t="s">
        <v>141</v>
      </c>
      <c r="F251" s="9" t="s">
        <v>142</v>
      </c>
      <c r="G251" s="9" t="s">
        <v>9</v>
      </c>
      <c r="H251" s="10">
        <v>1615</v>
      </c>
      <c r="I251" s="9"/>
      <c r="J251" s="9">
        <f t="shared" si="3"/>
        <v>-1615</v>
      </c>
      <c r="K251" s="2"/>
    </row>
    <row r="252" spans="1:11" x14ac:dyDescent="0.25">
      <c r="A252" s="9" t="s">
        <v>1404</v>
      </c>
      <c r="B252" s="9" t="s">
        <v>475</v>
      </c>
      <c r="C252" s="9" t="s">
        <v>479</v>
      </c>
      <c r="D252" s="9" t="s">
        <v>6</v>
      </c>
      <c r="E252" s="9" t="s">
        <v>85</v>
      </c>
      <c r="F252" s="9" t="s">
        <v>480</v>
      </c>
      <c r="G252" s="9" t="s">
        <v>9</v>
      </c>
      <c r="H252" s="10">
        <v>0</v>
      </c>
      <c r="I252" s="9"/>
      <c r="J252" s="9">
        <f t="shared" si="3"/>
        <v>0</v>
      </c>
      <c r="K252" s="2"/>
    </row>
    <row r="253" spans="1:11" x14ac:dyDescent="0.25">
      <c r="A253" s="9" t="s">
        <v>1405</v>
      </c>
      <c r="B253" s="9" t="s">
        <v>475</v>
      </c>
      <c r="C253" s="9" t="s">
        <v>481</v>
      </c>
      <c r="D253" s="9" t="s">
        <v>6</v>
      </c>
      <c r="E253" s="9" t="s">
        <v>141</v>
      </c>
      <c r="F253" s="9" t="s">
        <v>142</v>
      </c>
      <c r="G253" s="9" t="s">
        <v>9</v>
      </c>
      <c r="H253" s="10">
        <v>363</v>
      </c>
      <c r="I253" s="9"/>
      <c r="J253" s="9">
        <f t="shared" si="3"/>
        <v>-363</v>
      </c>
      <c r="K253" s="2"/>
    </row>
    <row r="254" spans="1:11" x14ac:dyDescent="0.25">
      <c r="A254" s="9" t="s">
        <v>1406</v>
      </c>
      <c r="B254" s="9" t="s">
        <v>475</v>
      </c>
      <c r="C254" s="9" t="s">
        <v>482</v>
      </c>
      <c r="D254" s="9" t="s">
        <v>6</v>
      </c>
      <c r="E254" s="9" t="s">
        <v>123</v>
      </c>
      <c r="F254" s="9" t="s">
        <v>483</v>
      </c>
      <c r="G254" s="9" t="s">
        <v>9</v>
      </c>
      <c r="H254" s="10">
        <v>644</v>
      </c>
      <c r="I254" s="9">
        <v>16128</v>
      </c>
      <c r="J254" s="9">
        <f t="shared" si="3"/>
        <v>15484</v>
      </c>
      <c r="K254" s="2"/>
    </row>
    <row r="255" spans="1:11" x14ac:dyDescent="0.25">
      <c r="A255" s="9" t="s">
        <v>1407</v>
      </c>
      <c r="B255" s="9" t="s">
        <v>475</v>
      </c>
      <c r="C255" s="9" t="s">
        <v>484</v>
      </c>
      <c r="D255" s="9" t="s">
        <v>6</v>
      </c>
      <c r="E255" s="9" t="s">
        <v>14</v>
      </c>
      <c r="F255" s="9" t="s">
        <v>40</v>
      </c>
      <c r="G255" s="9" t="s">
        <v>9</v>
      </c>
      <c r="H255" s="10">
        <v>30</v>
      </c>
      <c r="I255" s="9">
        <v>2388</v>
      </c>
      <c r="J255" s="9">
        <f t="shared" si="3"/>
        <v>2358</v>
      </c>
      <c r="K255" s="2"/>
    </row>
    <row r="256" spans="1:11" x14ac:dyDescent="0.25">
      <c r="A256" s="9" t="s">
        <v>1408</v>
      </c>
      <c r="B256" s="9" t="s">
        <v>1897</v>
      </c>
      <c r="C256" s="9" t="s">
        <v>1912</v>
      </c>
      <c r="D256" s="9" t="s">
        <v>6</v>
      </c>
      <c r="E256" s="9" t="s">
        <v>130</v>
      </c>
      <c r="F256" s="9" t="s">
        <v>485</v>
      </c>
      <c r="G256" s="9" t="s">
        <v>9</v>
      </c>
      <c r="H256" s="10">
        <v>16</v>
      </c>
      <c r="I256" s="9">
        <v>3573</v>
      </c>
      <c r="J256" s="9">
        <f t="shared" si="3"/>
        <v>3557</v>
      </c>
      <c r="K256" s="2"/>
    </row>
    <row r="257" spans="1:11" x14ac:dyDescent="0.25">
      <c r="A257" s="9" t="s">
        <v>1409</v>
      </c>
      <c r="B257" s="9" t="s">
        <v>475</v>
      </c>
      <c r="C257" s="9" t="s">
        <v>486</v>
      </c>
      <c r="D257" s="9" t="s">
        <v>6</v>
      </c>
      <c r="E257" s="9" t="s">
        <v>123</v>
      </c>
      <c r="F257" s="9" t="s">
        <v>483</v>
      </c>
      <c r="G257" s="9" t="s">
        <v>9</v>
      </c>
      <c r="H257" s="10">
        <v>99</v>
      </c>
      <c r="I257" s="9">
        <v>144</v>
      </c>
      <c r="J257" s="9">
        <f t="shared" si="3"/>
        <v>45</v>
      </c>
      <c r="K257" s="2"/>
    </row>
    <row r="258" spans="1:11" x14ac:dyDescent="0.25">
      <c r="A258" s="9" t="s">
        <v>1410</v>
      </c>
      <c r="B258" s="9" t="s">
        <v>475</v>
      </c>
      <c r="C258" s="9" t="s">
        <v>487</v>
      </c>
      <c r="D258" s="9" t="s">
        <v>6</v>
      </c>
      <c r="E258" s="9" t="s">
        <v>7</v>
      </c>
      <c r="F258" s="9" t="s">
        <v>405</v>
      </c>
      <c r="G258" s="9" t="s">
        <v>9</v>
      </c>
      <c r="H258" s="10">
        <v>285976</v>
      </c>
      <c r="I258" s="9">
        <v>144836</v>
      </c>
      <c r="J258" s="9">
        <f t="shared" si="3"/>
        <v>-141140</v>
      </c>
      <c r="K258" s="2"/>
    </row>
    <row r="259" spans="1:11" x14ac:dyDescent="0.25">
      <c r="A259" s="9" t="s">
        <v>1411</v>
      </c>
      <c r="B259" s="9" t="s">
        <v>475</v>
      </c>
      <c r="C259" s="9" t="s">
        <v>488</v>
      </c>
      <c r="D259" s="9" t="s">
        <v>6</v>
      </c>
      <c r="E259" s="9" t="s">
        <v>7</v>
      </c>
      <c r="F259" s="9" t="s">
        <v>405</v>
      </c>
      <c r="G259" s="9" t="s">
        <v>9</v>
      </c>
      <c r="H259" s="10">
        <v>3095</v>
      </c>
      <c r="I259" s="9">
        <v>580</v>
      </c>
      <c r="J259" s="9">
        <f t="shared" si="3"/>
        <v>-2515</v>
      </c>
      <c r="K259" s="2"/>
    </row>
    <row r="260" spans="1:11" x14ac:dyDescent="0.25">
      <c r="A260" s="9" t="s">
        <v>1412</v>
      </c>
      <c r="B260" s="9" t="s">
        <v>475</v>
      </c>
      <c r="C260" s="9" t="s">
        <v>489</v>
      </c>
      <c r="D260" s="9" t="s">
        <v>6</v>
      </c>
      <c r="E260" s="9" t="s">
        <v>85</v>
      </c>
      <c r="F260" s="9" t="s">
        <v>490</v>
      </c>
      <c r="G260" s="9" t="s">
        <v>9</v>
      </c>
      <c r="H260" s="10">
        <v>11</v>
      </c>
      <c r="I260" s="9">
        <v>0</v>
      </c>
      <c r="J260" s="9">
        <f t="shared" si="3"/>
        <v>-11</v>
      </c>
      <c r="K260" s="2"/>
    </row>
    <row r="261" spans="1:11" x14ac:dyDescent="0.25">
      <c r="A261" s="9" t="s">
        <v>1413</v>
      </c>
      <c r="B261" s="9" t="s">
        <v>491</v>
      </c>
      <c r="C261" s="9" t="s">
        <v>492</v>
      </c>
      <c r="D261" s="9" t="s">
        <v>6</v>
      </c>
      <c r="E261" s="9" t="s">
        <v>209</v>
      </c>
      <c r="F261" s="9" t="s">
        <v>493</v>
      </c>
      <c r="G261" s="9" t="s">
        <v>9</v>
      </c>
      <c r="H261" s="10">
        <v>257</v>
      </c>
      <c r="I261" s="9">
        <v>14635</v>
      </c>
      <c r="J261" s="9">
        <f t="shared" si="3"/>
        <v>14378</v>
      </c>
      <c r="K261" s="2"/>
    </row>
    <row r="262" spans="1:11" x14ac:dyDescent="0.25">
      <c r="A262" s="9" t="s">
        <v>1414</v>
      </c>
      <c r="B262" s="9" t="s">
        <v>1897</v>
      </c>
      <c r="C262" s="9" t="s">
        <v>1913</v>
      </c>
      <c r="D262" s="9" t="s">
        <v>6</v>
      </c>
      <c r="E262" s="9" t="s">
        <v>85</v>
      </c>
      <c r="F262" s="9" t="s">
        <v>494</v>
      </c>
      <c r="G262" s="9" t="s">
        <v>9</v>
      </c>
      <c r="H262" s="10">
        <v>59</v>
      </c>
      <c r="I262" s="9">
        <v>5582</v>
      </c>
      <c r="J262" s="9">
        <f t="shared" ref="J262:J325" si="4">I262-H262</f>
        <v>5523</v>
      </c>
      <c r="K262" s="2"/>
    </row>
    <row r="263" spans="1:11" x14ac:dyDescent="0.25">
      <c r="A263" s="9" t="s">
        <v>1415</v>
      </c>
      <c r="B263" s="9" t="s">
        <v>495</v>
      </c>
      <c r="C263" s="9" t="s">
        <v>496</v>
      </c>
      <c r="D263" s="9" t="s">
        <v>6</v>
      </c>
      <c r="E263" s="9" t="s">
        <v>85</v>
      </c>
      <c r="F263" s="9" t="s">
        <v>497</v>
      </c>
      <c r="G263" s="9" t="s">
        <v>9</v>
      </c>
      <c r="H263" s="10">
        <v>2</v>
      </c>
      <c r="I263" s="9">
        <v>0</v>
      </c>
      <c r="J263" s="9">
        <f t="shared" si="4"/>
        <v>-2</v>
      </c>
      <c r="K263" s="2"/>
    </row>
    <row r="264" spans="1:11" x14ac:dyDescent="0.25">
      <c r="A264" s="9" t="s">
        <v>1416</v>
      </c>
      <c r="B264" s="9" t="s">
        <v>498</v>
      </c>
      <c r="C264" s="9" t="s">
        <v>499</v>
      </c>
      <c r="D264" s="9" t="s">
        <v>6</v>
      </c>
      <c r="E264" s="9" t="s">
        <v>85</v>
      </c>
      <c r="F264" s="9" t="s">
        <v>500</v>
      </c>
      <c r="G264" s="9" t="s">
        <v>9</v>
      </c>
      <c r="H264" s="10">
        <v>1151</v>
      </c>
      <c r="I264" s="9">
        <v>9154</v>
      </c>
      <c r="J264" s="9">
        <f t="shared" si="4"/>
        <v>8003</v>
      </c>
      <c r="K264" s="2"/>
    </row>
    <row r="265" spans="1:11" x14ac:dyDescent="0.25">
      <c r="A265" s="9" t="s">
        <v>1417</v>
      </c>
      <c r="B265" s="9" t="s">
        <v>475</v>
      </c>
      <c r="C265" s="9" t="s">
        <v>501</v>
      </c>
      <c r="D265" s="9" t="s">
        <v>6</v>
      </c>
      <c r="E265" s="9" t="s">
        <v>85</v>
      </c>
      <c r="F265" s="9" t="s">
        <v>490</v>
      </c>
      <c r="G265" s="9" t="s">
        <v>9</v>
      </c>
      <c r="H265" s="10">
        <v>0</v>
      </c>
      <c r="I265" s="9">
        <v>2430</v>
      </c>
      <c r="J265" s="9">
        <f t="shared" si="4"/>
        <v>2430</v>
      </c>
      <c r="K265" s="2"/>
    </row>
    <row r="266" spans="1:11" x14ac:dyDescent="0.25">
      <c r="A266" s="9" t="s">
        <v>1418</v>
      </c>
      <c r="B266" s="9" t="s">
        <v>475</v>
      </c>
      <c r="C266" s="9" t="s">
        <v>502</v>
      </c>
      <c r="D266" s="9" t="s">
        <v>6</v>
      </c>
      <c r="E266" s="9" t="s">
        <v>14</v>
      </c>
      <c r="F266" s="9" t="s">
        <v>503</v>
      </c>
      <c r="G266" s="9" t="s">
        <v>9</v>
      </c>
      <c r="H266" s="10">
        <v>0</v>
      </c>
      <c r="I266" s="9">
        <v>33969</v>
      </c>
      <c r="J266" s="9">
        <f t="shared" si="4"/>
        <v>33969</v>
      </c>
      <c r="K266" s="2"/>
    </row>
    <row r="267" spans="1:11" x14ac:dyDescent="0.25">
      <c r="A267" s="9" t="s">
        <v>1419</v>
      </c>
      <c r="B267" s="9" t="s">
        <v>475</v>
      </c>
      <c r="C267" s="9" t="s">
        <v>504</v>
      </c>
      <c r="D267" s="9" t="s">
        <v>6</v>
      </c>
      <c r="E267" s="9" t="s">
        <v>14</v>
      </c>
      <c r="F267" s="9" t="s">
        <v>505</v>
      </c>
      <c r="G267" s="9" t="s">
        <v>9</v>
      </c>
      <c r="H267" s="10">
        <v>0</v>
      </c>
      <c r="I267" s="9">
        <v>0</v>
      </c>
      <c r="J267" s="9">
        <f t="shared" si="4"/>
        <v>0</v>
      </c>
      <c r="K267" s="2"/>
    </row>
    <row r="268" spans="1:11" x14ac:dyDescent="0.25">
      <c r="A268" s="9" t="s">
        <v>1420</v>
      </c>
      <c r="B268" s="9" t="s">
        <v>506</v>
      </c>
      <c r="C268" s="9" t="s">
        <v>507</v>
      </c>
      <c r="D268" s="9" t="s">
        <v>6</v>
      </c>
      <c r="E268" s="9" t="s">
        <v>75</v>
      </c>
      <c r="F268" s="9" t="s">
        <v>508</v>
      </c>
      <c r="G268" s="9" t="s">
        <v>9</v>
      </c>
      <c r="H268" s="10">
        <v>546</v>
      </c>
      <c r="I268" s="9">
        <v>7813</v>
      </c>
      <c r="J268" s="9">
        <f t="shared" si="4"/>
        <v>7267</v>
      </c>
      <c r="K268" s="2"/>
    </row>
    <row r="269" spans="1:11" x14ac:dyDescent="0.25">
      <c r="A269" s="9" t="s">
        <v>1421</v>
      </c>
      <c r="B269" s="9" t="s">
        <v>475</v>
      </c>
      <c r="C269" s="9" t="s">
        <v>509</v>
      </c>
      <c r="D269" s="9" t="s">
        <v>6</v>
      </c>
      <c r="E269" s="9" t="s">
        <v>106</v>
      </c>
      <c r="F269" s="9" t="s">
        <v>510</v>
      </c>
      <c r="G269" s="9" t="s">
        <v>9</v>
      </c>
      <c r="H269" s="10">
        <v>1014</v>
      </c>
      <c r="I269" s="9">
        <v>93</v>
      </c>
      <c r="J269" s="9">
        <f t="shared" si="4"/>
        <v>-921</v>
      </c>
      <c r="K269" s="2"/>
    </row>
    <row r="270" spans="1:11" x14ac:dyDescent="0.25">
      <c r="A270" s="9" t="s">
        <v>1422</v>
      </c>
      <c r="B270" s="9" t="s">
        <v>475</v>
      </c>
      <c r="C270" s="9" t="s">
        <v>511</v>
      </c>
      <c r="D270" s="9" t="s">
        <v>6</v>
      </c>
      <c r="E270" s="9" t="s">
        <v>106</v>
      </c>
      <c r="F270" s="9" t="s">
        <v>510</v>
      </c>
      <c r="G270" s="9" t="s">
        <v>9</v>
      </c>
      <c r="H270" s="10">
        <v>938</v>
      </c>
      <c r="I270" s="9">
        <v>23219</v>
      </c>
      <c r="J270" s="9">
        <f t="shared" si="4"/>
        <v>22281</v>
      </c>
      <c r="K270" s="2"/>
    </row>
    <row r="271" spans="1:11" x14ac:dyDescent="0.25">
      <c r="A271" s="9" t="s">
        <v>1423</v>
      </c>
      <c r="B271" s="9" t="s">
        <v>512</v>
      </c>
      <c r="C271" s="9" t="s">
        <v>513</v>
      </c>
      <c r="D271" s="9" t="s">
        <v>6</v>
      </c>
      <c r="E271" s="9" t="s">
        <v>130</v>
      </c>
      <c r="F271" s="9" t="s">
        <v>514</v>
      </c>
      <c r="G271" s="9" t="s">
        <v>9</v>
      </c>
      <c r="H271" s="10">
        <v>0</v>
      </c>
      <c r="I271" s="9">
        <v>1686</v>
      </c>
      <c r="J271" s="9">
        <f t="shared" si="4"/>
        <v>1686</v>
      </c>
      <c r="K271" s="2"/>
    </row>
    <row r="272" spans="1:11" x14ac:dyDescent="0.25">
      <c r="A272" s="9" t="s">
        <v>1424</v>
      </c>
      <c r="B272" s="9" t="s">
        <v>364</v>
      </c>
      <c r="C272" s="9" t="s">
        <v>515</v>
      </c>
      <c r="D272" s="9" t="s">
        <v>6</v>
      </c>
      <c r="E272" s="9" t="s">
        <v>14</v>
      </c>
      <c r="F272" s="9" t="s">
        <v>313</v>
      </c>
      <c r="G272" s="9" t="s">
        <v>9</v>
      </c>
      <c r="H272" s="10">
        <v>171</v>
      </c>
      <c r="I272" s="9"/>
      <c r="J272" s="9">
        <f t="shared" si="4"/>
        <v>-171</v>
      </c>
      <c r="K272" s="2"/>
    </row>
    <row r="273" spans="1:11" x14ac:dyDescent="0.25">
      <c r="A273" s="9" t="s">
        <v>1425</v>
      </c>
      <c r="B273" s="9" t="s">
        <v>516</v>
      </c>
      <c r="C273" s="9" t="s">
        <v>517</v>
      </c>
      <c r="D273" s="9" t="s">
        <v>6</v>
      </c>
      <c r="E273" s="9" t="s">
        <v>209</v>
      </c>
      <c r="F273" s="9" t="s">
        <v>518</v>
      </c>
      <c r="G273" s="9" t="s">
        <v>9</v>
      </c>
      <c r="H273" s="10">
        <v>28</v>
      </c>
      <c r="I273" s="9">
        <v>0</v>
      </c>
      <c r="J273" s="9">
        <f t="shared" si="4"/>
        <v>-28</v>
      </c>
      <c r="K273" s="2"/>
    </row>
    <row r="274" spans="1:11" x14ac:dyDescent="0.25">
      <c r="A274" s="9" t="s">
        <v>1426</v>
      </c>
      <c r="B274" s="9" t="s">
        <v>519</v>
      </c>
      <c r="C274" s="9" t="s">
        <v>520</v>
      </c>
      <c r="D274" s="9" t="s">
        <v>6</v>
      </c>
      <c r="E274" s="9" t="s">
        <v>69</v>
      </c>
      <c r="F274" s="9" t="s">
        <v>521</v>
      </c>
      <c r="G274" s="9" t="s">
        <v>9</v>
      </c>
      <c r="H274" s="10">
        <v>330</v>
      </c>
      <c r="I274" s="9">
        <v>9927</v>
      </c>
      <c r="J274" s="9">
        <f t="shared" si="4"/>
        <v>9597</v>
      </c>
      <c r="K274" s="2"/>
    </row>
    <row r="275" spans="1:11" x14ac:dyDescent="0.25">
      <c r="A275" s="9" t="s">
        <v>1427</v>
      </c>
      <c r="B275" s="9" t="s">
        <v>519</v>
      </c>
      <c r="C275" s="9" t="s">
        <v>522</v>
      </c>
      <c r="D275" s="9" t="s">
        <v>6</v>
      </c>
      <c r="E275" s="9" t="s">
        <v>31</v>
      </c>
      <c r="F275" s="9" t="s">
        <v>523</v>
      </c>
      <c r="G275" s="9" t="s">
        <v>9</v>
      </c>
      <c r="H275" s="10">
        <v>181</v>
      </c>
      <c r="I275" s="9">
        <v>800</v>
      </c>
      <c r="J275" s="9">
        <f t="shared" si="4"/>
        <v>619</v>
      </c>
      <c r="K275" s="2"/>
    </row>
    <row r="276" spans="1:11" x14ac:dyDescent="0.25">
      <c r="A276" s="9" t="s">
        <v>1428</v>
      </c>
      <c r="B276" s="9" t="s">
        <v>519</v>
      </c>
      <c r="C276" s="9" t="s">
        <v>524</v>
      </c>
      <c r="D276" s="9" t="s">
        <v>6</v>
      </c>
      <c r="E276" s="9" t="s">
        <v>69</v>
      </c>
      <c r="F276" s="9" t="s">
        <v>521</v>
      </c>
      <c r="G276" s="9" t="s">
        <v>9</v>
      </c>
      <c r="H276" s="10">
        <v>0</v>
      </c>
      <c r="I276" s="9">
        <v>30</v>
      </c>
      <c r="J276" s="9">
        <f t="shared" si="4"/>
        <v>30</v>
      </c>
      <c r="K276" s="2"/>
    </row>
    <row r="277" spans="1:11" x14ac:dyDescent="0.25">
      <c r="A277" s="9" t="s">
        <v>1429</v>
      </c>
      <c r="B277" s="9" t="s">
        <v>519</v>
      </c>
      <c r="C277" s="9" t="s">
        <v>525</v>
      </c>
      <c r="D277" s="9" t="s">
        <v>6</v>
      </c>
      <c r="E277" s="9" t="s">
        <v>31</v>
      </c>
      <c r="F277" s="9" t="s">
        <v>523</v>
      </c>
      <c r="G277" s="9" t="s">
        <v>9</v>
      </c>
      <c r="H277" s="10">
        <v>52</v>
      </c>
      <c r="I277" s="9">
        <v>13</v>
      </c>
      <c r="J277" s="9">
        <f t="shared" si="4"/>
        <v>-39</v>
      </c>
      <c r="K277" s="2"/>
    </row>
    <row r="278" spans="1:11" x14ac:dyDescent="0.25">
      <c r="A278" s="9" t="s">
        <v>1430</v>
      </c>
      <c r="B278" s="9" t="s">
        <v>176</v>
      </c>
      <c r="C278" s="9" t="s">
        <v>526</v>
      </c>
      <c r="D278" s="9" t="s">
        <v>6</v>
      </c>
      <c r="E278" s="9" t="s">
        <v>130</v>
      </c>
      <c r="F278" s="9" t="s">
        <v>178</v>
      </c>
      <c r="G278" s="9" t="s">
        <v>9</v>
      </c>
      <c r="H278" s="10">
        <v>15</v>
      </c>
      <c r="I278" s="9">
        <v>0</v>
      </c>
      <c r="J278" s="9">
        <f t="shared" si="4"/>
        <v>-15</v>
      </c>
      <c r="K278" s="2"/>
    </row>
    <row r="279" spans="1:11" x14ac:dyDescent="0.25">
      <c r="A279" s="9" t="s">
        <v>1431</v>
      </c>
      <c r="B279" s="9" t="s">
        <v>176</v>
      </c>
      <c r="C279" s="9" t="s">
        <v>527</v>
      </c>
      <c r="D279" s="9" t="s">
        <v>6</v>
      </c>
      <c r="E279" s="9" t="s">
        <v>130</v>
      </c>
      <c r="F279" s="9" t="s">
        <v>178</v>
      </c>
      <c r="G279" s="9" t="s">
        <v>9</v>
      </c>
      <c r="H279" s="10">
        <v>27946</v>
      </c>
      <c r="I279" s="9">
        <v>16053</v>
      </c>
      <c r="J279" s="9">
        <f t="shared" si="4"/>
        <v>-11893</v>
      </c>
      <c r="K279" s="2"/>
    </row>
    <row r="280" spans="1:11" x14ac:dyDescent="0.25">
      <c r="A280" s="9" t="s">
        <v>1432</v>
      </c>
      <c r="B280" s="9" t="s">
        <v>528</v>
      </c>
      <c r="C280" s="9" t="s">
        <v>529</v>
      </c>
      <c r="D280" s="9" t="s">
        <v>6</v>
      </c>
      <c r="E280" s="9" t="s">
        <v>62</v>
      </c>
      <c r="F280" s="9" t="s">
        <v>530</v>
      </c>
      <c r="G280" s="9" t="s">
        <v>9</v>
      </c>
      <c r="H280" s="10">
        <v>20266</v>
      </c>
      <c r="I280" s="9">
        <v>48228</v>
      </c>
      <c r="J280" s="9">
        <f t="shared" si="4"/>
        <v>27962</v>
      </c>
      <c r="K280" s="2"/>
    </row>
    <row r="281" spans="1:11" x14ac:dyDescent="0.25">
      <c r="A281" s="9" t="s">
        <v>1433</v>
      </c>
      <c r="B281" s="9" t="s">
        <v>528</v>
      </c>
      <c r="C281" s="9" t="s">
        <v>531</v>
      </c>
      <c r="D281" s="9" t="s">
        <v>6</v>
      </c>
      <c r="E281" s="9" t="s">
        <v>62</v>
      </c>
      <c r="F281" s="9" t="s">
        <v>530</v>
      </c>
      <c r="G281" s="9" t="s">
        <v>9</v>
      </c>
      <c r="H281" s="10">
        <v>8</v>
      </c>
      <c r="I281" s="9">
        <v>0</v>
      </c>
      <c r="J281" s="9">
        <f t="shared" si="4"/>
        <v>-8</v>
      </c>
      <c r="K281" s="2"/>
    </row>
    <row r="282" spans="1:11" x14ac:dyDescent="0.25">
      <c r="A282" s="9" t="s">
        <v>1434</v>
      </c>
      <c r="B282" s="9" t="s">
        <v>528</v>
      </c>
      <c r="C282" s="9" t="s">
        <v>532</v>
      </c>
      <c r="D282" s="9" t="s">
        <v>6</v>
      </c>
      <c r="E282" s="9" t="s">
        <v>62</v>
      </c>
      <c r="F282" s="9" t="s">
        <v>530</v>
      </c>
      <c r="G282" s="9" t="s">
        <v>9</v>
      </c>
      <c r="H282" s="10">
        <v>0</v>
      </c>
      <c r="I282" s="9">
        <v>84</v>
      </c>
      <c r="J282" s="9">
        <f t="shared" si="4"/>
        <v>84</v>
      </c>
      <c r="K282" s="2"/>
    </row>
    <row r="283" spans="1:11" x14ac:dyDescent="0.25">
      <c r="A283" s="9" t="s">
        <v>1435</v>
      </c>
      <c r="B283" s="9" t="s">
        <v>533</v>
      </c>
      <c r="C283" s="9" t="s">
        <v>534</v>
      </c>
      <c r="D283" s="9" t="s">
        <v>6</v>
      </c>
      <c r="E283" s="9" t="s">
        <v>93</v>
      </c>
      <c r="F283" s="9" t="s">
        <v>535</v>
      </c>
      <c r="G283" s="9" t="s">
        <v>9</v>
      </c>
      <c r="H283" s="10">
        <v>276</v>
      </c>
      <c r="I283" s="9">
        <v>8603</v>
      </c>
      <c r="J283" s="9">
        <f t="shared" si="4"/>
        <v>8327</v>
      </c>
      <c r="K283" s="2"/>
    </row>
    <row r="284" spans="1:11" x14ac:dyDescent="0.25">
      <c r="A284" s="9" t="s">
        <v>1436</v>
      </c>
      <c r="B284" s="9" t="s">
        <v>242</v>
      </c>
      <c r="C284" s="9" t="s">
        <v>536</v>
      </c>
      <c r="D284" s="9" t="s">
        <v>6</v>
      </c>
      <c r="E284" s="9" t="s">
        <v>123</v>
      </c>
      <c r="F284" s="9" t="s">
        <v>537</v>
      </c>
      <c r="G284" s="9" t="s">
        <v>9</v>
      </c>
      <c r="H284" s="10">
        <v>56</v>
      </c>
      <c r="I284" s="9">
        <v>2258</v>
      </c>
      <c r="J284" s="9">
        <f t="shared" si="4"/>
        <v>2202</v>
      </c>
      <c r="K284" s="2"/>
    </row>
    <row r="285" spans="1:11" x14ac:dyDescent="0.25">
      <c r="A285" s="9" t="s">
        <v>1437</v>
      </c>
      <c r="B285" s="9" t="s">
        <v>267</v>
      </c>
      <c r="C285" s="9" t="s">
        <v>538</v>
      </c>
      <c r="D285" s="9" t="s">
        <v>6</v>
      </c>
      <c r="E285" s="9" t="s">
        <v>93</v>
      </c>
      <c r="F285" s="9" t="s">
        <v>539</v>
      </c>
      <c r="G285" s="9" t="s">
        <v>9</v>
      </c>
      <c r="H285" s="10">
        <v>405</v>
      </c>
      <c r="I285" s="9">
        <v>14943</v>
      </c>
      <c r="J285" s="9">
        <f t="shared" si="4"/>
        <v>14538</v>
      </c>
      <c r="K285" s="2"/>
    </row>
    <row r="286" spans="1:11" x14ac:dyDescent="0.25">
      <c r="A286" s="9" t="s">
        <v>1438</v>
      </c>
      <c r="B286" s="9" t="s">
        <v>267</v>
      </c>
      <c r="C286" s="9" t="s">
        <v>540</v>
      </c>
      <c r="D286" s="9" t="s">
        <v>6</v>
      </c>
      <c r="E286" s="9" t="s">
        <v>93</v>
      </c>
      <c r="F286" s="9" t="s">
        <v>539</v>
      </c>
      <c r="G286" s="9" t="s">
        <v>9</v>
      </c>
      <c r="H286" s="10">
        <v>9</v>
      </c>
      <c r="I286" s="9">
        <v>0</v>
      </c>
      <c r="J286" s="9">
        <f t="shared" si="4"/>
        <v>-9</v>
      </c>
      <c r="K286" s="2"/>
    </row>
    <row r="287" spans="1:11" x14ac:dyDescent="0.25">
      <c r="A287" s="9" t="s">
        <v>1439</v>
      </c>
      <c r="B287" s="9" t="s">
        <v>475</v>
      </c>
      <c r="C287" s="9" t="s">
        <v>541</v>
      </c>
      <c r="D287" s="9" t="s">
        <v>6</v>
      </c>
      <c r="E287" s="9" t="s">
        <v>141</v>
      </c>
      <c r="F287" s="9" t="s">
        <v>142</v>
      </c>
      <c r="G287" s="9" t="s">
        <v>9</v>
      </c>
      <c r="H287" s="10">
        <v>14</v>
      </c>
      <c r="I287" s="9"/>
      <c r="J287" s="9">
        <f t="shared" si="4"/>
        <v>-14</v>
      </c>
      <c r="K287" s="2"/>
    </row>
    <row r="288" spans="1:11" x14ac:dyDescent="0.25">
      <c r="A288" s="9" t="s">
        <v>1440</v>
      </c>
      <c r="B288" s="9" t="s">
        <v>267</v>
      </c>
      <c r="C288" s="9" t="s">
        <v>542</v>
      </c>
      <c r="D288" s="9" t="s">
        <v>6</v>
      </c>
      <c r="E288" s="9" t="s">
        <v>93</v>
      </c>
      <c r="F288" s="9" t="s">
        <v>269</v>
      </c>
      <c r="G288" s="9" t="s">
        <v>9</v>
      </c>
      <c r="H288" s="10">
        <v>63</v>
      </c>
      <c r="I288" s="9">
        <v>0</v>
      </c>
      <c r="J288" s="9">
        <f t="shared" si="4"/>
        <v>-63</v>
      </c>
      <c r="K288" s="2"/>
    </row>
    <row r="289" spans="1:11" x14ac:dyDescent="0.25">
      <c r="A289" s="9" t="s">
        <v>1441</v>
      </c>
      <c r="B289" s="9" t="s">
        <v>543</v>
      </c>
      <c r="C289" s="9" t="s">
        <v>381</v>
      </c>
      <c r="D289" s="9" t="s">
        <v>6</v>
      </c>
      <c r="E289" s="9" t="s">
        <v>93</v>
      </c>
      <c r="F289" s="9" t="s">
        <v>544</v>
      </c>
      <c r="G289" s="9" t="s">
        <v>9</v>
      </c>
      <c r="H289" s="10">
        <v>206</v>
      </c>
      <c r="I289" s="9">
        <v>3829</v>
      </c>
      <c r="J289" s="9">
        <f t="shared" si="4"/>
        <v>3623</v>
      </c>
      <c r="K289" s="2"/>
    </row>
    <row r="290" spans="1:11" x14ac:dyDescent="0.25">
      <c r="A290" s="9" t="s">
        <v>1442</v>
      </c>
      <c r="B290" s="9" t="s">
        <v>545</v>
      </c>
      <c r="C290" s="9" t="s">
        <v>546</v>
      </c>
      <c r="D290" s="9" t="s">
        <v>6</v>
      </c>
      <c r="E290" s="9" t="s">
        <v>161</v>
      </c>
      <c r="F290" s="9" t="s">
        <v>547</v>
      </c>
      <c r="G290" s="9" t="s">
        <v>9</v>
      </c>
      <c r="H290" s="10">
        <v>9</v>
      </c>
      <c r="I290" s="9">
        <v>35</v>
      </c>
      <c r="J290" s="9">
        <f t="shared" si="4"/>
        <v>26</v>
      </c>
      <c r="K290" s="2"/>
    </row>
    <row r="291" spans="1:11" x14ac:dyDescent="0.25">
      <c r="A291" s="9" t="s">
        <v>1443</v>
      </c>
      <c r="B291" s="9" t="s">
        <v>26</v>
      </c>
      <c r="C291" s="9" t="s">
        <v>548</v>
      </c>
      <c r="D291" s="9" t="s">
        <v>6</v>
      </c>
      <c r="E291" s="9" t="s">
        <v>46</v>
      </c>
      <c r="F291" s="9" t="s">
        <v>47</v>
      </c>
      <c r="G291" s="9" t="s">
        <v>9</v>
      </c>
      <c r="H291" s="10">
        <v>495</v>
      </c>
      <c r="I291" s="9">
        <v>7013</v>
      </c>
      <c r="J291" s="9">
        <f t="shared" si="4"/>
        <v>6518</v>
      </c>
      <c r="K291" s="2"/>
    </row>
    <row r="292" spans="1:11" x14ac:dyDescent="0.25">
      <c r="A292" s="9" t="s">
        <v>1444</v>
      </c>
      <c r="B292" s="9" t="s">
        <v>549</v>
      </c>
      <c r="C292" s="9" t="s">
        <v>1914</v>
      </c>
      <c r="D292" s="9" t="s">
        <v>271</v>
      </c>
      <c r="E292" s="9" t="s">
        <v>85</v>
      </c>
      <c r="F292" s="9" t="s">
        <v>480</v>
      </c>
      <c r="G292" s="9" t="s">
        <v>9</v>
      </c>
      <c r="H292" s="10">
        <v>87096</v>
      </c>
      <c r="I292" s="9">
        <v>88503</v>
      </c>
      <c r="J292" s="9">
        <f t="shared" si="4"/>
        <v>1407</v>
      </c>
      <c r="K292" s="2"/>
    </row>
    <row r="293" spans="1:11" x14ac:dyDescent="0.25">
      <c r="A293" s="9" t="s">
        <v>1445</v>
      </c>
      <c r="B293" s="9" t="s">
        <v>1899</v>
      </c>
      <c r="C293" s="9" t="s">
        <v>550</v>
      </c>
      <c r="D293" s="9" t="s">
        <v>271</v>
      </c>
      <c r="E293" s="9" t="s">
        <v>161</v>
      </c>
      <c r="F293" s="9" t="s">
        <v>373</v>
      </c>
      <c r="G293" s="9" t="s">
        <v>9</v>
      </c>
      <c r="H293" s="10">
        <v>4182</v>
      </c>
      <c r="I293" s="9">
        <v>16529</v>
      </c>
      <c r="J293" s="9">
        <f t="shared" si="4"/>
        <v>12347</v>
      </c>
      <c r="K293" s="2"/>
    </row>
    <row r="294" spans="1:11" x14ac:dyDescent="0.25">
      <c r="A294" s="9" t="s">
        <v>1446</v>
      </c>
      <c r="B294" s="9" t="s">
        <v>551</v>
      </c>
      <c r="C294" s="9" t="s">
        <v>551</v>
      </c>
      <c r="D294" s="9" t="s">
        <v>271</v>
      </c>
      <c r="E294" s="9" t="s">
        <v>28</v>
      </c>
      <c r="F294" s="9" t="s">
        <v>447</v>
      </c>
      <c r="G294" s="9" t="s">
        <v>9</v>
      </c>
      <c r="H294" s="10">
        <v>473</v>
      </c>
      <c r="I294" s="9">
        <v>10107</v>
      </c>
      <c r="J294" s="9">
        <f t="shared" si="4"/>
        <v>9634</v>
      </c>
      <c r="K294" s="2"/>
    </row>
    <row r="295" spans="1:11" x14ac:dyDescent="0.25">
      <c r="A295" s="9" t="s">
        <v>1447</v>
      </c>
      <c r="B295" s="9" t="s">
        <v>552</v>
      </c>
      <c r="C295" s="9" t="s">
        <v>553</v>
      </c>
      <c r="D295" s="9" t="s">
        <v>554</v>
      </c>
      <c r="E295" s="9" t="s">
        <v>130</v>
      </c>
      <c r="F295" s="9" t="s">
        <v>514</v>
      </c>
      <c r="G295" s="9" t="s">
        <v>9</v>
      </c>
      <c r="H295" s="10">
        <v>2657</v>
      </c>
      <c r="I295" s="9">
        <v>5686</v>
      </c>
      <c r="J295" s="9">
        <f t="shared" si="4"/>
        <v>3029</v>
      </c>
      <c r="K295" s="2"/>
    </row>
    <row r="296" spans="1:11" x14ac:dyDescent="0.25">
      <c r="A296" s="9" t="s">
        <v>1448</v>
      </c>
      <c r="B296" s="9" t="s">
        <v>555</v>
      </c>
      <c r="C296" s="9" t="s">
        <v>556</v>
      </c>
      <c r="D296" s="9" t="s">
        <v>334</v>
      </c>
      <c r="E296" s="9" t="s">
        <v>50</v>
      </c>
      <c r="F296" s="9" t="s">
        <v>355</v>
      </c>
      <c r="G296" s="9" t="s">
        <v>9</v>
      </c>
      <c r="H296" s="10">
        <v>270752</v>
      </c>
      <c r="I296" s="9">
        <v>258673</v>
      </c>
      <c r="J296" s="9">
        <f t="shared" si="4"/>
        <v>-12079</v>
      </c>
      <c r="K296" s="2"/>
    </row>
    <row r="297" spans="1:11" x14ac:dyDescent="0.25">
      <c r="A297" s="9" t="s">
        <v>1449</v>
      </c>
      <c r="B297" s="9" t="s">
        <v>557</v>
      </c>
      <c r="C297" s="9" t="s">
        <v>558</v>
      </c>
      <c r="D297" s="9" t="s">
        <v>271</v>
      </c>
      <c r="E297" s="9" t="s">
        <v>85</v>
      </c>
      <c r="F297" s="9" t="s">
        <v>480</v>
      </c>
      <c r="G297" s="9" t="s">
        <v>9</v>
      </c>
      <c r="H297" s="10">
        <v>631599</v>
      </c>
      <c r="I297" s="9">
        <v>499186</v>
      </c>
      <c r="J297" s="9">
        <f t="shared" si="4"/>
        <v>-132413</v>
      </c>
      <c r="K297" s="2"/>
    </row>
    <row r="298" spans="1:11" x14ac:dyDescent="0.25">
      <c r="A298" s="9" t="s">
        <v>1450</v>
      </c>
      <c r="B298" s="9" t="s">
        <v>557</v>
      </c>
      <c r="C298" s="9" t="s">
        <v>559</v>
      </c>
      <c r="D298" s="9" t="s">
        <v>271</v>
      </c>
      <c r="E298" s="9" t="s">
        <v>85</v>
      </c>
      <c r="F298" s="9" t="s">
        <v>480</v>
      </c>
      <c r="G298" s="9" t="s">
        <v>9</v>
      </c>
      <c r="H298" s="10">
        <v>31950</v>
      </c>
      <c r="I298" s="9">
        <v>104090</v>
      </c>
      <c r="J298" s="9">
        <f t="shared" si="4"/>
        <v>72140</v>
      </c>
      <c r="K298" s="2" t="s">
        <v>1939</v>
      </c>
    </row>
    <row r="299" spans="1:11" x14ac:dyDescent="0.25">
      <c r="A299" s="9" t="s">
        <v>1451</v>
      </c>
      <c r="B299" s="9" t="s">
        <v>560</v>
      </c>
      <c r="C299" s="9" t="s">
        <v>561</v>
      </c>
      <c r="D299" s="9" t="s">
        <v>271</v>
      </c>
      <c r="E299" s="9" t="s">
        <v>46</v>
      </c>
      <c r="F299" s="9" t="s">
        <v>316</v>
      </c>
      <c r="G299" s="9" t="s">
        <v>9</v>
      </c>
      <c r="H299" s="10">
        <v>2576</v>
      </c>
      <c r="I299" s="9">
        <v>1066</v>
      </c>
      <c r="J299" s="9">
        <f t="shared" si="4"/>
        <v>-1510</v>
      </c>
      <c r="K299" s="2"/>
    </row>
    <row r="300" spans="1:11" x14ac:dyDescent="0.25">
      <c r="A300" s="9" t="s">
        <v>1452</v>
      </c>
      <c r="B300" s="9" t="s">
        <v>562</v>
      </c>
      <c r="C300" s="9" t="s">
        <v>563</v>
      </c>
      <c r="D300" s="9" t="s">
        <v>554</v>
      </c>
      <c r="E300" s="9" t="s">
        <v>93</v>
      </c>
      <c r="F300" s="9" t="s">
        <v>564</v>
      </c>
      <c r="G300" s="9" t="s">
        <v>9</v>
      </c>
      <c r="H300" s="10">
        <v>20676</v>
      </c>
      <c r="I300" s="9">
        <v>14267</v>
      </c>
      <c r="J300" s="9">
        <f t="shared" si="4"/>
        <v>-6409</v>
      </c>
      <c r="K300" s="2"/>
    </row>
    <row r="301" spans="1:11" x14ac:dyDescent="0.25">
      <c r="A301" s="9" t="s">
        <v>1453</v>
      </c>
      <c r="B301" s="9" t="s">
        <v>562</v>
      </c>
      <c r="C301" s="9" t="s">
        <v>565</v>
      </c>
      <c r="D301" s="9" t="s">
        <v>554</v>
      </c>
      <c r="E301" s="9" t="s">
        <v>93</v>
      </c>
      <c r="F301" s="9" t="s">
        <v>341</v>
      </c>
      <c r="G301" s="9" t="s">
        <v>9</v>
      </c>
      <c r="H301" s="10">
        <v>67753</v>
      </c>
      <c r="I301" s="9">
        <v>78617</v>
      </c>
      <c r="J301" s="9">
        <f t="shared" si="4"/>
        <v>10864</v>
      </c>
      <c r="K301" s="2"/>
    </row>
    <row r="302" spans="1:11" x14ac:dyDescent="0.25">
      <c r="A302" s="9" t="s">
        <v>1454</v>
      </c>
      <c r="B302" s="9" t="s">
        <v>145</v>
      </c>
      <c r="C302" s="9" t="s">
        <v>566</v>
      </c>
      <c r="D302" s="9" t="s">
        <v>6</v>
      </c>
      <c r="E302" s="9" t="s">
        <v>123</v>
      </c>
      <c r="F302" s="9" t="s">
        <v>386</v>
      </c>
      <c r="G302" s="9" t="s">
        <v>9</v>
      </c>
      <c r="H302" s="10">
        <v>0</v>
      </c>
      <c r="I302" s="9">
        <v>179</v>
      </c>
      <c r="J302" s="9">
        <f t="shared" si="4"/>
        <v>179</v>
      </c>
      <c r="K302" s="2"/>
    </row>
    <row r="303" spans="1:11" x14ac:dyDescent="0.25">
      <c r="A303" s="9" t="s">
        <v>1455</v>
      </c>
      <c r="B303" s="9" t="s">
        <v>567</v>
      </c>
      <c r="C303" s="9" t="s">
        <v>568</v>
      </c>
      <c r="D303" s="9" t="s">
        <v>554</v>
      </c>
      <c r="E303" s="9" t="s">
        <v>93</v>
      </c>
      <c r="F303" s="9" t="s">
        <v>569</v>
      </c>
      <c r="G303" s="9" t="s">
        <v>9</v>
      </c>
      <c r="H303" s="10">
        <v>1713</v>
      </c>
      <c r="I303" s="9">
        <v>3869</v>
      </c>
      <c r="J303" s="9">
        <f t="shared" si="4"/>
        <v>2156</v>
      </c>
      <c r="K303" s="2"/>
    </row>
    <row r="304" spans="1:11" x14ac:dyDescent="0.25">
      <c r="A304" s="9" t="s">
        <v>1456</v>
      </c>
      <c r="B304" s="9" t="s">
        <v>570</v>
      </c>
      <c r="C304" s="9" t="s">
        <v>570</v>
      </c>
      <c r="D304" s="9" t="s">
        <v>271</v>
      </c>
      <c r="E304" s="9" t="s">
        <v>93</v>
      </c>
      <c r="F304" s="9" t="s">
        <v>571</v>
      </c>
      <c r="G304" s="9" t="s">
        <v>9</v>
      </c>
      <c r="H304" s="10">
        <v>23714</v>
      </c>
      <c r="I304" s="9">
        <v>17383</v>
      </c>
      <c r="J304" s="9">
        <f t="shared" si="4"/>
        <v>-6331</v>
      </c>
      <c r="K304" s="2"/>
    </row>
    <row r="305" spans="1:11" x14ac:dyDescent="0.25">
      <c r="A305" s="9" t="s">
        <v>1457</v>
      </c>
      <c r="B305" s="9" t="s">
        <v>572</v>
      </c>
      <c r="C305" s="9" t="s">
        <v>572</v>
      </c>
      <c r="D305" s="9" t="s">
        <v>271</v>
      </c>
      <c r="E305" s="9" t="s">
        <v>85</v>
      </c>
      <c r="F305" s="9" t="s">
        <v>480</v>
      </c>
      <c r="G305" s="9" t="s">
        <v>9</v>
      </c>
      <c r="H305" s="10">
        <v>73569</v>
      </c>
      <c r="I305" s="9">
        <v>48950</v>
      </c>
      <c r="J305" s="9">
        <f t="shared" si="4"/>
        <v>-24619</v>
      </c>
      <c r="K305" s="2"/>
    </row>
    <row r="306" spans="1:11" x14ac:dyDescent="0.25">
      <c r="A306" s="9" t="s">
        <v>1458</v>
      </c>
      <c r="B306" s="9" t="s">
        <v>207</v>
      </c>
      <c r="C306" s="9" t="s">
        <v>573</v>
      </c>
      <c r="D306" s="9" t="s">
        <v>6</v>
      </c>
      <c r="E306" s="9" t="s">
        <v>209</v>
      </c>
      <c r="F306" s="9" t="s">
        <v>210</v>
      </c>
      <c r="G306" s="9" t="s">
        <v>9</v>
      </c>
      <c r="H306" s="10">
        <v>1978</v>
      </c>
      <c r="I306" s="9">
        <v>5391</v>
      </c>
      <c r="J306" s="9">
        <f t="shared" si="4"/>
        <v>3413</v>
      </c>
      <c r="K306" s="2"/>
    </row>
    <row r="307" spans="1:11" x14ac:dyDescent="0.25">
      <c r="A307" s="9" t="s">
        <v>1459</v>
      </c>
      <c r="B307" s="9" t="s">
        <v>215</v>
      </c>
      <c r="C307" s="9" t="s">
        <v>574</v>
      </c>
      <c r="D307" s="9" t="s">
        <v>6</v>
      </c>
      <c r="E307" s="9" t="s">
        <v>217</v>
      </c>
      <c r="F307" s="9" t="s">
        <v>218</v>
      </c>
      <c r="G307" s="9" t="s">
        <v>9</v>
      </c>
      <c r="H307" s="10">
        <v>31</v>
      </c>
      <c r="I307" s="9">
        <v>47</v>
      </c>
      <c r="J307" s="9">
        <f t="shared" si="4"/>
        <v>16</v>
      </c>
      <c r="K307" s="2"/>
    </row>
    <row r="308" spans="1:11" x14ac:dyDescent="0.25">
      <c r="A308" s="9" t="s">
        <v>1460</v>
      </c>
      <c r="B308" s="9" t="s">
        <v>575</v>
      </c>
      <c r="C308" s="9" t="s">
        <v>1915</v>
      </c>
      <c r="D308" s="9" t="s">
        <v>554</v>
      </c>
      <c r="E308" s="9" t="s">
        <v>217</v>
      </c>
      <c r="F308" s="9" t="s">
        <v>218</v>
      </c>
      <c r="G308" s="9" t="s">
        <v>9</v>
      </c>
      <c r="H308" s="10">
        <v>7080</v>
      </c>
      <c r="I308" s="9">
        <v>27111</v>
      </c>
      <c r="J308" s="9">
        <f t="shared" si="4"/>
        <v>20031</v>
      </c>
      <c r="K308" s="2"/>
    </row>
    <row r="309" spans="1:11" x14ac:dyDescent="0.25">
      <c r="A309" s="9" t="s">
        <v>1461</v>
      </c>
      <c r="B309" s="9" t="s">
        <v>576</v>
      </c>
      <c r="C309" s="9" t="s">
        <v>577</v>
      </c>
      <c r="D309" s="9" t="s">
        <v>271</v>
      </c>
      <c r="E309" s="9" t="s">
        <v>93</v>
      </c>
      <c r="F309" s="9" t="s">
        <v>269</v>
      </c>
      <c r="G309" s="9" t="s">
        <v>9</v>
      </c>
      <c r="H309" s="10">
        <v>29281</v>
      </c>
      <c r="I309" s="9">
        <v>83170</v>
      </c>
      <c r="J309" s="9">
        <f t="shared" si="4"/>
        <v>53889</v>
      </c>
      <c r="K309" s="2"/>
    </row>
    <row r="310" spans="1:11" x14ac:dyDescent="0.25">
      <c r="A310" s="9" t="s">
        <v>1462</v>
      </c>
      <c r="B310" s="9" t="s">
        <v>578</v>
      </c>
      <c r="C310" s="9" t="s">
        <v>579</v>
      </c>
      <c r="D310" s="9" t="s">
        <v>264</v>
      </c>
      <c r="E310" s="9" t="s">
        <v>50</v>
      </c>
      <c r="F310" s="9" t="s">
        <v>580</v>
      </c>
      <c r="G310" s="9" t="s">
        <v>9</v>
      </c>
      <c r="H310" s="10">
        <v>285</v>
      </c>
      <c r="I310" s="9">
        <v>4699</v>
      </c>
      <c r="J310" s="9">
        <f t="shared" si="4"/>
        <v>4414</v>
      </c>
      <c r="K310" s="2"/>
    </row>
    <row r="311" spans="1:11" x14ac:dyDescent="0.25">
      <c r="A311" s="9" t="s">
        <v>1463</v>
      </c>
      <c r="B311" s="9" t="s">
        <v>581</v>
      </c>
      <c r="C311" s="9" t="s">
        <v>581</v>
      </c>
      <c r="D311" s="9" t="s">
        <v>6</v>
      </c>
      <c r="E311" s="9" t="s">
        <v>85</v>
      </c>
      <c r="F311" s="9" t="s">
        <v>480</v>
      </c>
      <c r="G311" s="9" t="s">
        <v>9</v>
      </c>
      <c r="H311" s="10">
        <v>630</v>
      </c>
      <c r="I311" s="9">
        <v>154</v>
      </c>
      <c r="J311" s="9">
        <f t="shared" si="4"/>
        <v>-476</v>
      </c>
      <c r="K311" s="2"/>
    </row>
    <row r="312" spans="1:11" x14ac:dyDescent="0.25">
      <c r="A312" s="9" t="s">
        <v>1464</v>
      </c>
      <c r="B312" s="9" t="s">
        <v>582</v>
      </c>
      <c r="C312" s="9" t="s">
        <v>582</v>
      </c>
      <c r="D312" s="9" t="s">
        <v>271</v>
      </c>
      <c r="E312" s="9" t="s">
        <v>93</v>
      </c>
      <c r="F312" s="9" t="s">
        <v>583</v>
      </c>
      <c r="G312" s="9" t="s">
        <v>9</v>
      </c>
      <c r="H312" s="10">
        <v>53285</v>
      </c>
      <c r="I312" s="9">
        <v>73698</v>
      </c>
      <c r="J312" s="9">
        <f t="shared" si="4"/>
        <v>20413</v>
      </c>
      <c r="K312" s="2"/>
    </row>
    <row r="313" spans="1:11" x14ac:dyDescent="0.25">
      <c r="A313" s="9" t="s">
        <v>1465</v>
      </c>
      <c r="B313" s="9" t="s">
        <v>584</v>
      </c>
      <c r="C313" s="9" t="s">
        <v>585</v>
      </c>
      <c r="D313" s="9" t="s">
        <v>554</v>
      </c>
      <c r="E313" s="9" t="s">
        <v>93</v>
      </c>
      <c r="F313" s="9" t="s">
        <v>341</v>
      </c>
      <c r="G313" s="9" t="s">
        <v>9</v>
      </c>
      <c r="H313" s="10">
        <v>17909</v>
      </c>
      <c r="I313" s="9">
        <v>5647</v>
      </c>
      <c r="J313" s="9">
        <f t="shared" si="4"/>
        <v>-12262</v>
      </c>
      <c r="K313" s="2"/>
    </row>
    <row r="314" spans="1:11" x14ac:dyDescent="0.25">
      <c r="A314" s="9" t="s">
        <v>1466</v>
      </c>
      <c r="B314" s="9" t="s">
        <v>586</v>
      </c>
      <c r="C314" s="9" t="s">
        <v>586</v>
      </c>
      <c r="D314" s="9" t="s">
        <v>264</v>
      </c>
      <c r="E314" s="9" t="s">
        <v>85</v>
      </c>
      <c r="F314" s="9" t="s">
        <v>389</v>
      </c>
      <c r="G314" s="9" t="s">
        <v>9</v>
      </c>
      <c r="H314" s="10">
        <v>8</v>
      </c>
      <c r="I314" s="9">
        <v>0</v>
      </c>
      <c r="J314" s="9">
        <f t="shared" si="4"/>
        <v>-8</v>
      </c>
      <c r="K314" s="2"/>
    </row>
    <row r="315" spans="1:11" x14ac:dyDescent="0.25">
      <c r="A315" s="9" t="s">
        <v>1467</v>
      </c>
      <c r="B315" s="9" t="s">
        <v>587</v>
      </c>
      <c r="C315" s="9" t="s">
        <v>588</v>
      </c>
      <c r="D315" s="9" t="s">
        <v>6</v>
      </c>
      <c r="E315" s="9" t="s">
        <v>69</v>
      </c>
      <c r="F315" s="9" t="s">
        <v>589</v>
      </c>
      <c r="G315" s="9" t="s">
        <v>9</v>
      </c>
      <c r="H315" s="10">
        <v>0</v>
      </c>
      <c r="I315" s="9">
        <v>10258</v>
      </c>
      <c r="J315" s="9">
        <f t="shared" si="4"/>
        <v>10258</v>
      </c>
      <c r="K315" s="2"/>
    </row>
    <row r="316" spans="1:11" x14ac:dyDescent="0.25">
      <c r="A316" s="9" t="s">
        <v>1468</v>
      </c>
      <c r="B316" s="9" t="s">
        <v>578</v>
      </c>
      <c r="C316" s="9" t="s">
        <v>590</v>
      </c>
      <c r="D316" s="9" t="s">
        <v>264</v>
      </c>
      <c r="E316" s="9" t="s">
        <v>161</v>
      </c>
      <c r="F316" s="9" t="s">
        <v>246</v>
      </c>
      <c r="G316" s="9" t="s">
        <v>9</v>
      </c>
      <c r="H316" s="10">
        <v>3626</v>
      </c>
      <c r="I316" s="9">
        <v>8032</v>
      </c>
      <c r="J316" s="9">
        <f t="shared" si="4"/>
        <v>4406</v>
      </c>
      <c r="K316" s="2"/>
    </row>
    <row r="317" spans="1:11" x14ac:dyDescent="0.25">
      <c r="A317" s="9" t="s">
        <v>1469</v>
      </c>
      <c r="B317" s="9" t="s">
        <v>328</v>
      </c>
      <c r="C317" s="9" t="s">
        <v>591</v>
      </c>
      <c r="D317" s="9" t="s">
        <v>264</v>
      </c>
      <c r="E317" s="9" t="s">
        <v>130</v>
      </c>
      <c r="F317" s="9" t="s">
        <v>327</v>
      </c>
      <c r="G317" s="9" t="s">
        <v>9</v>
      </c>
      <c r="H317" s="10">
        <v>18</v>
      </c>
      <c r="I317" s="9">
        <v>0</v>
      </c>
      <c r="J317" s="9">
        <f t="shared" si="4"/>
        <v>-18</v>
      </c>
      <c r="K317" s="2"/>
    </row>
    <row r="318" spans="1:11" x14ac:dyDescent="0.25">
      <c r="A318" s="9" t="s">
        <v>1470</v>
      </c>
      <c r="B318" s="9" t="s">
        <v>592</v>
      </c>
      <c r="C318" s="9" t="s">
        <v>593</v>
      </c>
      <c r="D318" s="9" t="s">
        <v>290</v>
      </c>
      <c r="E318" s="9" t="s">
        <v>31</v>
      </c>
      <c r="F318" s="9" t="s">
        <v>82</v>
      </c>
      <c r="G318" s="9" t="s">
        <v>9</v>
      </c>
      <c r="H318" s="10">
        <v>226743</v>
      </c>
      <c r="I318" s="9">
        <v>234993</v>
      </c>
      <c r="J318" s="9">
        <f t="shared" si="4"/>
        <v>8250</v>
      </c>
      <c r="K318" s="2"/>
    </row>
    <row r="319" spans="1:11" x14ac:dyDescent="0.25">
      <c r="A319" s="9" t="s">
        <v>1471</v>
      </c>
      <c r="B319" s="9" t="s">
        <v>159</v>
      </c>
      <c r="C319" s="9" t="s">
        <v>594</v>
      </c>
      <c r="D319" s="9" t="s">
        <v>6</v>
      </c>
      <c r="E319" s="9" t="s">
        <v>226</v>
      </c>
      <c r="F319" s="9" t="s">
        <v>396</v>
      </c>
      <c r="G319" s="9" t="s">
        <v>9</v>
      </c>
      <c r="H319" s="10">
        <v>266</v>
      </c>
      <c r="I319" s="9">
        <v>4481</v>
      </c>
      <c r="J319" s="9">
        <f t="shared" si="4"/>
        <v>4215</v>
      </c>
      <c r="K319" s="2"/>
    </row>
    <row r="320" spans="1:11" x14ac:dyDescent="0.25">
      <c r="A320" s="9" t="s">
        <v>1472</v>
      </c>
      <c r="B320" s="9" t="s">
        <v>595</v>
      </c>
      <c r="C320" s="9" t="s">
        <v>596</v>
      </c>
      <c r="D320" s="9" t="s">
        <v>6</v>
      </c>
      <c r="E320" s="9" t="s">
        <v>31</v>
      </c>
      <c r="F320" s="9" t="s">
        <v>407</v>
      </c>
      <c r="G320" s="9" t="s">
        <v>9</v>
      </c>
      <c r="H320" s="10">
        <v>13</v>
      </c>
      <c r="I320" s="9">
        <v>7230</v>
      </c>
      <c r="J320" s="9">
        <f t="shared" si="4"/>
        <v>7217</v>
      </c>
      <c r="K320" s="2"/>
    </row>
    <row r="321" spans="1:11" x14ac:dyDescent="0.25">
      <c r="A321" s="9" t="s">
        <v>1473</v>
      </c>
      <c r="B321" s="9" t="s">
        <v>597</v>
      </c>
      <c r="C321" s="9" t="s">
        <v>598</v>
      </c>
      <c r="D321" s="9" t="s">
        <v>264</v>
      </c>
      <c r="E321" s="9" t="s">
        <v>93</v>
      </c>
      <c r="F321" s="9" t="s">
        <v>272</v>
      </c>
      <c r="G321" s="9" t="s">
        <v>9</v>
      </c>
      <c r="H321" s="10">
        <v>3957</v>
      </c>
      <c r="I321" s="9">
        <v>2070</v>
      </c>
      <c r="J321" s="9">
        <f t="shared" si="4"/>
        <v>-1887</v>
      </c>
      <c r="K321" s="2"/>
    </row>
    <row r="322" spans="1:11" x14ac:dyDescent="0.25">
      <c r="A322" s="9" t="s">
        <v>1474</v>
      </c>
      <c r="B322" s="9" t="s">
        <v>599</v>
      </c>
      <c r="C322" s="9" t="s">
        <v>600</v>
      </c>
      <c r="D322" s="9" t="s">
        <v>6</v>
      </c>
      <c r="E322" s="9" t="s">
        <v>75</v>
      </c>
      <c r="F322" s="9" t="s">
        <v>349</v>
      </c>
      <c r="G322" s="9" t="s">
        <v>9</v>
      </c>
      <c r="H322" s="10">
        <v>51</v>
      </c>
      <c r="I322" s="9">
        <v>6236</v>
      </c>
      <c r="J322" s="9">
        <f t="shared" si="4"/>
        <v>6185</v>
      </c>
      <c r="K322" s="2"/>
    </row>
    <row r="323" spans="1:11" x14ac:dyDescent="0.25">
      <c r="A323" s="9" t="s">
        <v>1475</v>
      </c>
      <c r="B323" s="9" t="s">
        <v>601</v>
      </c>
      <c r="C323" s="9" t="s">
        <v>602</v>
      </c>
      <c r="D323" s="9" t="s">
        <v>6</v>
      </c>
      <c r="E323" s="9" t="s">
        <v>226</v>
      </c>
      <c r="F323" s="9" t="s">
        <v>227</v>
      </c>
      <c r="G323" s="9" t="s">
        <v>9</v>
      </c>
      <c r="H323" s="10">
        <v>454</v>
      </c>
      <c r="I323" s="9">
        <v>6535</v>
      </c>
      <c r="J323" s="9">
        <f t="shared" si="4"/>
        <v>6081</v>
      </c>
      <c r="K323" s="2"/>
    </row>
    <row r="324" spans="1:11" x14ac:dyDescent="0.25">
      <c r="A324" s="9" t="s">
        <v>1476</v>
      </c>
      <c r="B324" s="9" t="s">
        <v>475</v>
      </c>
      <c r="C324" s="9" t="s">
        <v>603</v>
      </c>
      <c r="D324" s="9" t="s">
        <v>6</v>
      </c>
      <c r="E324" s="9" t="s">
        <v>123</v>
      </c>
      <c r="F324" s="9" t="s">
        <v>483</v>
      </c>
      <c r="G324" s="9" t="s">
        <v>9</v>
      </c>
      <c r="H324" s="10">
        <v>19</v>
      </c>
      <c r="I324" s="9">
        <v>3</v>
      </c>
      <c r="J324" s="9">
        <f t="shared" si="4"/>
        <v>-16</v>
      </c>
      <c r="K324" s="2"/>
    </row>
    <row r="325" spans="1:11" x14ac:dyDescent="0.25">
      <c r="A325" s="9" t="s">
        <v>1477</v>
      </c>
      <c r="B325" s="9" t="s">
        <v>159</v>
      </c>
      <c r="C325" s="9" t="s">
        <v>604</v>
      </c>
      <c r="D325" s="9" t="s">
        <v>6</v>
      </c>
      <c r="E325" s="9" t="s">
        <v>123</v>
      </c>
      <c r="F325" s="9" t="s">
        <v>605</v>
      </c>
      <c r="G325" s="9" t="s">
        <v>9</v>
      </c>
      <c r="H325" s="10">
        <v>5</v>
      </c>
      <c r="I325" s="9">
        <v>1496</v>
      </c>
      <c r="J325" s="9">
        <f t="shared" si="4"/>
        <v>1491</v>
      </c>
      <c r="K325" s="2"/>
    </row>
    <row r="326" spans="1:11" x14ac:dyDescent="0.25">
      <c r="A326" s="9" t="s">
        <v>1478</v>
      </c>
      <c r="B326" s="9" t="s">
        <v>606</v>
      </c>
      <c r="C326" s="9" t="s">
        <v>607</v>
      </c>
      <c r="D326" s="9" t="s">
        <v>554</v>
      </c>
      <c r="E326" s="9" t="s">
        <v>93</v>
      </c>
      <c r="F326" s="9" t="s">
        <v>94</v>
      </c>
      <c r="G326" s="9" t="s">
        <v>9</v>
      </c>
      <c r="H326" s="10">
        <v>840</v>
      </c>
      <c r="I326" s="9">
        <v>24659</v>
      </c>
      <c r="J326" s="9">
        <f t="shared" ref="J326:J389" si="5">I326-H326</f>
        <v>23819</v>
      </c>
      <c r="K326" s="2"/>
    </row>
    <row r="327" spans="1:11" x14ac:dyDescent="0.25">
      <c r="A327" s="9" t="s">
        <v>1479</v>
      </c>
      <c r="B327" s="9" t="s">
        <v>608</v>
      </c>
      <c r="C327" s="9" t="s">
        <v>608</v>
      </c>
      <c r="D327" s="9" t="s">
        <v>264</v>
      </c>
      <c r="E327" s="9" t="s">
        <v>85</v>
      </c>
      <c r="F327" s="9" t="s">
        <v>389</v>
      </c>
      <c r="G327" s="9" t="s">
        <v>9</v>
      </c>
      <c r="H327" s="10">
        <v>0</v>
      </c>
      <c r="I327" s="9">
        <v>0</v>
      </c>
      <c r="J327" s="9">
        <f t="shared" si="5"/>
        <v>0</v>
      </c>
      <c r="K327" s="2"/>
    </row>
    <row r="328" spans="1:11" x14ac:dyDescent="0.25">
      <c r="A328" s="9" t="s">
        <v>1480</v>
      </c>
      <c r="B328" s="9" t="s">
        <v>104</v>
      </c>
      <c r="C328" s="9" t="s">
        <v>609</v>
      </c>
      <c r="D328" s="9" t="s">
        <v>264</v>
      </c>
      <c r="E328" s="9" t="s">
        <v>106</v>
      </c>
      <c r="F328" s="9" t="s">
        <v>107</v>
      </c>
      <c r="G328" s="9" t="s">
        <v>9</v>
      </c>
      <c r="H328" s="10">
        <v>0</v>
      </c>
      <c r="I328" s="9">
        <v>314</v>
      </c>
      <c r="J328" s="9">
        <f t="shared" si="5"/>
        <v>314</v>
      </c>
      <c r="K328" s="2"/>
    </row>
    <row r="329" spans="1:11" x14ac:dyDescent="0.25">
      <c r="A329" s="9" t="s">
        <v>1481</v>
      </c>
      <c r="B329" s="9" t="s">
        <v>314</v>
      </c>
      <c r="C329" s="9" t="s">
        <v>610</v>
      </c>
      <c r="D329" s="9" t="s">
        <v>6</v>
      </c>
      <c r="E329" s="9" t="s">
        <v>46</v>
      </c>
      <c r="F329" s="9" t="s">
        <v>316</v>
      </c>
      <c r="G329" s="9" t="s">
        <v>9</v>
      </c>
      <c r="H329" s="10">
        <v>362</v>
      </c>
      <c r="I329" s="9">
        <v>12</v>
      </c>
      <c r="J329" s="9">
        <f t="shared" si="5"/>
        <v>-350</v>
      </c>
      <c r="K329" s="2"/>
    </row>
    <row r="330" spans="1:11" x14ac:dyDescent="0.25">
      <c r="A330" s="9" t="s">
        <v>1482</v>
      </c>
      <c r="B330" s="9" t="s">
        <v>611</v>
      </c>
      <c r="C330" s="9" t="s">
        <v>612</v>
      </c>
      <c r="D330" s="9" t="s">
        <v>264</v>
      </c>
      <c r="E330" s="9" t="s">
        <v>85</v>
      </c>
      <c r="F330" s="9" t="s">
        <v>358</v>
      </c>
      <c r="G330" s="9" t="s">
        <v>9</v>
      </c>
      <c r="H330" s="10">
        <v>30011</v>
      </c>
      <c r="I330" s="9">
        <v>42672</v>
      </c>
      <c r="J330" s="9">
        <f t="shared" si="5"/>
        <v>12661</v>
      </c>
      <c r="K330" s="2"/>
    </row>
    <row r="331" spans="1:11" x14ac:dyDescent="0.25">
      <c r="A331" s="9" t="s">
        <v>1483</v>
      </c>
      <c r="B331" s="9" t="s">
        <v>545</v>
      </c>
      <c r="C331" s="9" t="s">
        <v>613</v>
      </c>
      <c r="D331" s="9" t="s">
        <v>6</v>
      </c>
      <c r="E331" s="9" t="s">
        <v>161</v>
      </c>
      <c r="F331" s="9" t="s">
        <v>547</v>
      </c>
      <c r="G331" s="9" t="s">
        <v>9</v>
      </c>
      <c r="H331" s="10">
        <v>0</v>
      </c>
      <c r="I331" s="9">
        <v>1856</v>
      </c>
      <c r="J331" s="9">
        <f t="shared" si="5"/>
        <v>1856</v>
      </c>
      <c r="K331" s="2"/>
    </row>
    <row r="332" spans="1:11" x14ac:dyDescent="0.25">
      <c r="A332" s="9" t="s">
        <v>1484</v>
      </c>
      <c r="B332" s="9" t="s">
        <v>614</v>
      </c>
      <c r="C332" s="9" t="s">
        <v>615</v>
      </c>
      <c r="D332" s="9" t="s">
        <v>616</v>
      </c>
      <c r="E332" s="9" t="s">
        <v>130</v>
      </c>
      <c r="F332" s="9" t="s">
        <v>617</v>
      </c>
      <c r="G332" s="9" t="s">
        <v>9</v>
      </c>
      <c r="H332" s="10">
        <v>64606</v>
      </c>
      <c r="I332" s="9">
        <v>178262</v>
      </c>
      <c r="J332" s="9">
        <f t="shared" si="5"/>
        <v>113656</v>
      </c>
      <c r="K332" s="2"/>
    </row>
    <row r="333" spans="1:11" x14ac:dyDescent="0.25">
      <c r="A333" s="9" t="s">
        <v>1485</v>
      </c>
      <c r="B333" s="9" t="s">
        <v>614</v>
      </c>
      <c r="C333" s="9" t="s">
        <v>618</v>
      </c>
      <c r="D333" s="9" t="s">
        <v>616</v>
      </c>
      <c r="E333" s="9" t="s">
        <v>85</v>
      </c>
      <c r="F333" s="9" t="s">
        <v>358</v>
      </c>
      <c r="G333" s="9" t="s">
        <v>9</v>
      </c>
      <c r="H333" s="10">
        <v>422925</v>
      </c>
      <c r="I333" s="9">
        <v>283791</v>
      </c>
      <c r="J333" s="9">
        <f t="shared" si="5"/>
        <v>-139134</v>
      </c>
      <c r="K333" s="2"/>
    </row>
    <row r="334" spans="1:11" x14ac:dyDescent="0.25">
      <c r="A334" s="9" t="s">
        <v>1486</v>
      </c>
      <c r="B334" s="9" t="s">
        <v>614</v>
      </c>
      <c r="C334" s="9" t="s">
        <v>619</v>
      </c>
      <c r="D334" s="9" t="s">
        <v>616</v>
      </c>
      <c r="E334" s="9" t="s">
        <v>141</v>
      </c>
      <c r="F334" s="9" t="s">
        <v>142</v>
      </c>
      <c r="G334" s="9" t="s">
        <v>9</v>
      </c>
      <c r="H334" s="10">
        <v>1536480</v>
      </c>
      <c r="I334" s="9">
        <v>1183746</v>
      </c>
      <c r="J334" s="9">
        <f t="shared" si="5"/>
        <v>-352734</v>
      </c>
      <c r="K334" s="2"/>
    </row>
    <row r="335" spans="1:11" x14ac:dyDescent="0.25">
      <c r="A335" s="9" t="s">
        <v>1487</v>
      </c>
      <c r="B335" s="9" t="s">
        <v>1900</v>
      </c>
      <c r="C335" s="9" t="s">
        <v>1900</v>
      </c>
      <c r="D335" s="9" t="s">
        <v>616</v>
      </c>
      <c r="E335" s="9" t="s">
        <v>93</v>
      </c>
      <c r="F335" s="9" t="s">
        <v>569</v>
      </c>
      <c r="G335" s="9" t="s">
        <v>9</v>
      </c>
      <c r="H335" s="10">
        <v>4228</v>
      </c>
      <c r="I335" s="9">
        <v>4185</v>
      </c>
      <c r="J335" s="9">
        <f t="shared" si="5"/>
        <v>-43</v>
      </c>
      <c r="K335" s="2"/>
    </row>
    <row r="336" spans="1:11" x14ac:dyDescent="0.25">
      <c r="A336" s="9" t="s">
        <v>1488</v>
      </c>
      <c r="B336" s="9" t="s">
        <v>620</v>
      </c>
      <c r="C336" s="9" t="s">
        <v>620</v>
      </c>
      <c r="D336" s="9" t="s">
        <v>616</v>
      </c>
      <c r="E336" s="9" t="s">
        <v>141</v>
      </c>
      <c r="F336" s="9" t="s">
        <v>142</v>
      </c>
      <c r="G336" s="9" t="s">
        <v>9</v>
      </c>
      <c r="H336" s="10">
        <v>100511</v>
      </c>
      <c r="I336" s="9">
        <v>132510</v>
      </c>
      <c r="J336" s="9">
        <f t="shared" si="5"/>
        <v>31999</v>
      </c>
      <c r="K336" s="2"/>
    </row>
    <row r="337" spans="1:11" x14ac:dyDescent="0.25">
      <c r="A337" s="9" t="s">
        <v>1489</v>
      </c>
      <c r="B337" s="9" t="s">
        <v>621</v>
      </c>
      <c r="C337" s="9" t="s">
        <v>622</v>
      </c>
      <c r="D337" s="9" t="s">
        <v>616</v>
      </c>
      <c r="E337" s="9" t="s">
        <v>7</v>
      </c>
      <c r="F337" s="9" t="s">
        <v>623</v>
      </c>
      <c r="G337" s="9" t="s">
        <v>9</v>
      </c>
      <c r="H337" s="10">
        <v>4200</v>
      </c>
      <c r="I337" s="9">
        <v>3531</v>
      </c>
      <c r="J337" s="9">
        <f t="shared" si="5"/>
        <v>-669</v>
      </c>
      <c r="K337" s="2"/>
    </row>
    <row r="338" spans="1:11" x14ac:dyDescent="0.25">
      <c r="A338" s="9" t="s">
        <v>1490</v>
      </c>
      <c r="B338" s="9" t="s">
        <v>624</v>
      </c>
      <c r="C338" s="9" t="s">
        <v>625</v>
      </c>
      <c r="D338" s="9" t="s">
        <v>616</v>
      </c>
      <c r="E338" s="9" t="s">
        <v>69</v>
      </c>
      <c r="F338" s="9" t="s">
        <v>254</v>
      </c>
      <c r="G338" s="9" t="s">
        <v>9</v>
      </c>
      <c r="H338" s="10">
        <v>201943</v>
      </c>
      <c r="I338" s="9">
        <v>123242</v>
      </c>
      <c r="J338" s="9">
        <f t="shared" si="5"/>
        <v>-78701</v>
      </c>
      <c r="K338" s="2"/>
    </row>
    <row r="339" spans="1:11" x14ac:dyDescent="0.25">
      <c r="A339" s="9" t="s">
        <v>1491</v>
      </c>
      <c r="B339" s="9" t="s">
        <v>626</v>
      </c>
      <c r="C339" s="9" t="s">
        <v>627</v>
      </c>
      <c r="D339" s="9" t="s">
        <v>616</v>
      </c>
      <c r="E339" s="9" t="s">
        <v>75</v>
      </c>
      <c r="F339" s="9" t="s">
        <v>291</v>
      </c>
      <c r="G339" s="9" t="s">
        <v>9</v>
      </c>
      <c r="H339" s="10">
        <v>39247</v>
      </c>
      <c r="I339" s="9">
        <v>104641</v>
      </c>
      <c r="J339" s="9">
        <f t="shared" si="5"/>
        <v>65394</v>
      </c>
      <c r="K339" s="2"/>
    </row>
    <row r="340" spans="1:11" x14ac:dyDescent="0.25">
      <c r="A340" s="9" t="s">
        <v>1492</v>
      </c>
      <c r="B340" s="9" t="s">
        <v>628</v>
      </c>
      <c r="C340" s="9" t="s">
        <v>628</v>
      </c>
      <c r="D340" s="9" t="s">
        <v>616</v>
      </c>
      <c r="E340" s="9" t="s">
        <v>85</v>
      </c>
      <c r="F340" s="9" t="s">
        <v>629</v>
      </c>
      <c r="G340" s="9" t="s">
        <v>9</v>
      </c>
      <c r="H340" s="10">
        <v>62946</v>
      </c>
      <c r="I340" s="9">
        <v>46019</v>
      </c>
      <c r="J340" s="9">
        <f t="shared" si="5"/>
        <v>-16927</v>
      </c>
      <c r="K340" s="2"/>
    </row>
    <row r="341" spans="1:11" x14ac:dyDescent="0.25">
      <c r="A341" s="9" t="s">
        <v>1493</v>
      </c>
      <c r="B341" s="9" t="s">
        <v>630</v>
      </c>
      <c r="C341" s="9" t="s">
        <v>631</v>
      </c>
      <c r="D341" s="9" t="s">
        <v>616</v>
      </c>
      <c r="E341" s="9" t="s">
        <v>93</v>
      </c>
      <c r="F341" s="9" t="s">
        <v>569</v>
      </c>
      <c r="G341" s="9" t="s">
        <v>9</v>
      </c>
      <c r="H341" s="10">
        <v>26689</v>
      </c>
      <c r="I341" s="9">
        <v>11844</v>
      </c>
      <c r="J341" s="9">
        <f t="shared" si="5"/>
        <v>-14845</v>
      </c>
      <c r="K341" s="2"/>
    </row>
    <row r="342" spans="1:11" x14ac:dyDescent="0.25">
      <c r="A342" s="9" t="s">
        <v>1494</v>
      </c>
      <c r="B342" s="9" t="s">
        <v>626</v>
      </c>
      <c r="C342" s="9" t="s">
        <v>632</v>
      </c>
      <c r="D342" s="9" t="s">
        <v>616</v>
      </c>
      <c r="E342" s="9" t="s">
        <v>106</v>
      </c>
      <c r="F342" s="9" t="s">
        <v>633</v>
      </c>
      <c r="G342" s="9" t="s">
        <v>9</v>
      </c>
      <c r="H342" s="10">
        <v>58913</v>
      </c>
      <c r="I342" s="9">
        <v>55649</v>
      </c>
      <c r="J342" s="9">
        <f t="shared" si="5"/>
        <v>-3264</v>
      </c>
      <c r="K342" s="2"/>
    </row>
    <row r="343" spans="1:11" x14ac:dyDescent="0.25">
      <c r="A343" s="9" t="s">
        <v>1495</v>
      </c>
      <c r="B343" s="9" t="s">
        <v>626</v>
      </c>
      <c r="C343" s="9" t="s">
        <v>634</v>
      </c>
      <c r="D343" s="9" t="s">
        <v>616</v>
      </c>
      <c r="E343" s="9" t="s">
        <v>31</v>
      </c>
      <c r="F343" s="9" t="s">
        <v>635</v>
      </c>
      <c r="G343" s="9" t="s">
        <v>9</v>
      </c>
      <c r="H343" s="10">
        <v>61176</v>
      </c>
      <c r="I343" s="9">
        <v>53868</v>
      </c>
      <c r="J343" s="9">
        <f t="shared" si="5"/>
        <v>-7308</v>
      </c>
      <c r="K343" s="2"/>
    </row>
    <row r="344" spans="1:11" x14ac:dyDescent="0.25">
      <c r="A344" s="9" t="s">
        <v>1496</v>
      </c>
      <c r="B344" s="9" t="s">
        <v>626</v>
      </c>
      <c r="C344" s="9" t="s">
        <v>636</v>
      </c>
      <c r="D344" s="9" t="s">
        <v>616</v>
      </c>
      <c r="E344" s="9" t="s">
        <v>31</v>
      </c>
      <c r="F344" s="9" t="s">
        <v>635</v>
      </c>
      <c r="G344" s="9" t="s">
        <v>9</v>
      </c>
      <c r="H344" s="10">
        <v>86658</v>
      </c>
      <c r="I344" s="9">
        <v>72347</v>
      </c>
      <c r="J344" s="9">
        <f t="shared" si="5"/>
        <v>-14311</v>
      </c>
      <c r="K344" s="2"/>
    </row>
    <row r="345" spans="1:11" x14ac:dyDescent="0.25">
      <c r="A345" s="9" t="s">
        <v>1497</v>
      </c>
      <c r="B345" s="9" t="s">
        <v>626</v>
      </c>
      <c r="C345" s="9" t="s">
        <v>637</v>
      </c>
      <c r="D345" s="9" t="s">
        <v>616</v>
      </c>
      <c r="E345" s="9" t="s">
        <v>28</v>
      </c>
      <c r="F345" s="9" t="s">
        <v>447</v>
      </c>
      <c r="G345" s="9" t="s">
        <v>9</v>
      </c>
      <c r="H345" s="10">
        <v>17744</v>
      </c>
      <c r="I345" s="9">
        <v>28101</v>
      </c>
      <c r="J345" s="9">
        <f t="shared" si="5"/>
        <v>10357</v>
      </c>
      <c r="K345" s="2"/>
    </row>
    <row r="346" spans="1:11" x14ac:dyDescent="0.25">
      <c r="A346" s="9" t="s">
        <v>1498</v>
      </c>
      <c r="B346" s="9" t="s">
        <v>638</v>
      </c>
      <c r="C346" s="9" t="s">
        <v>639</v>
      </c>
      <c r="D346" s="9" t="s">
        <v>616</v>
      </c>
      <c r="E346" s="9" t="s">
        <v>123</v>
      </c>
      <c r="F346" s="9" t="s">
        <v>455</v>
      </c>
      <c r="G346" s="9" t="s">
        <v>9</v>
      </c>
      <c r="H346" s="10">
        <v>4747</v>
      </c>
      <c r="I346" s="9">
        <v>33069</v>
      </c>
      <c r="J346" s="9">
        <f t="shared" si="5"/>
        <v>28322</v>
      </c>
      <c r="K346" s="2"/>
    </row>
    <row r="347" spans="1:11" x14ac:dyDescent="0.25">
      <c r="A347" s="9" t="s">
        <v>1499</v>
      </c>
      <c r="B347" s="9" t="s">
        <v>640</v>
      </c>
      <c r="C347" s="9" t="s">
        <v>641</v>
      </c>
      <c r="D347" s="9" t="s">
        <v>616</v>
      </c>
      <c r="E347" s="9" t="s">
        <v>7</v>
      </c>
      <c r="F347" s="9" t="s">
        <v>8</v>
      </c>
      <c r="G347" s="9" t="s">
        <v>9</v>
      </c>
      <c r="H347" s="10">
        <v>4313</v>
      </c>
      <c r="I347" s="9">
        <v>2495</v>
      </c>
      <c r="J347" s="9">
        <f t="shared" si="5"/>
        <v>-1818</v>
      </c>
      <c r="K347" s="2"/>
    </row>
    <row r="348" spans="1:11" x14ac:dyDescent="0.25">
      <c r="A348" s="9" t="s">
        <v>1500</v>
      </c>
      <c r="B348" s="9" t="s">
        <v>642</v>
      </c>
      <c r="C348" s="9" t="s">
        <v>643</v>
      </c>
      <c r="D348" s="9" t="s">
        <v>644</v>
      </c>
      <c r="E348" s="9" t="s">
        <v>14</v>
      </c>
      <c r="F348" s="9" t="s">
        <v>138</v>
      </c>
      <c r="G348" s="9" t="s">
        <v>9</v>
      </c>
      <c r="H348" s="10">
        <v>116474</v>
      </c>
      <c r="I348" s="9">
        <v>134478</v>
      </c>
      <c r="J348" s="9">
        <f t="shared" si="5"/>
        <v>18004</v>
      </c>
      <c r="K348" s="2"/>
    </row>
    <row r="349" spans="1:11" x14ac:dyDescent="0.25">
      <c r="A349" s="9" t="s">
        <v>1501</v>
      </c>
      <c r="B349" s="9" t="s">
        <v>642</v>
      </c>
      <c r="C349" s="9" t="s">
        <v>645</v>
      </c>
      <c r="D349" s="9" t="s">
        <v>644</v>
      </c>
      <c r="E349" s="9" t="s">
        <v>85</v>
      </c>
      <c r="F349" s="9" t="s">
        <v>175</v>
      </c>
      <c r="G349" s="9" t="s">
        <v>9</v>
      </c>
      <c r="H349" s="10">
        <v>27721</v>
      </c>
      <c r="I349" s="9">
        <v>19350</v>
      </c>
      <c r="J349" s="9">
        <f t="shared" si="5"/>
        <v>-8371</v>
      </c>
      <c r="K349" s="2"/>
    </row>
    <row r="350" spans="1:11" x14ac:dyDescent="0.25">
      <c r="A350" s="9" t="s">
        <v>1502</v>
      </c>
      <c r="B350" s="9" t="s">
        <v>646</v>
      </c>
      <c r="C350" s="9" t="s">
        <v>647</v>
      </c>
      <c r="D350" s="9" t="s">
        <v>644</v>
      </c>
      <c r="E350" s="9" t="s">
        <v>85</v>
      </c>
      <c r="F350" s="9" t="s">
        <v>175</v>
      </c>
      <c r="G350" s="9" t="s">
        <v>9</v>
      </c>
      <c r="H350" s="10">
        <v>570427</v>
      </c>
      <c r="I350" s="9">
        <v>382949</v>
      </c>
      <c r="J350" s="9">
        <f t="shared" si="5"/>
        <v>-187478</v>
      </c>
      <c r="K350" s="2"/>
    </row>
    <row r="351" spans="1:11" x14ac:dyDescent="0.25">
      <c r="A351" s="9" t="s">
        <v>1503</v>
      </c>
      <c r="B351" s="9" t="s">
        <v>648</v>
      </c>
      <c r="C351" s="9" t="s">
        <v>648</v>
      </c>
      <c r="D351" s="9" t="s">
        <v>644</v>
      </c>
      <c r="E351" s="9" t="s">
        <v>85</v>
      </c>
      <c r="F351" s="9" t="s">
        <v>175</v>
      </c>
      <c r="G351" s="9" t="s">
        <v>9</v>
      </c>
      <c r="H351" s="10">
        <v>456632</v>
      </c>
      <c r="I351" s="9">
        <v>460144</v>
      </c>
      <c r="J351" s="9">
        <f t="shared" si="5"/>
        <v>3512</v>
      </c>
      <c r="K351" s="2"/>
    </row>
    <row r="352" spans="1:11" x14ac:dyDescent="0.25">
      <c r="A352" s="9" t="s">
        <v>1504</v>
      </c>
      <c r="B352" s="9" t="s">
        <v>646</v>
      </c>
      <c r="C352" s="9" t="s">
        <v>649</v>
      </c>
      <c r="D352" s="9" t="s">
        <v>644</v>
      </c>
      <c r="E352" s="9" t="s">
        <v>85</v>
      </c>
      <c r="F352" s="9" t="s">
        <v>650</v>
      </c>
      <c r="G352" s="9" t="s">
        <v>9</v>
      </c>
      <c r="H352" s="10">
        <v>1110026</v>
      </c>
      <c r="I352" s="9">
        <v>1474759</v>
      </c>
      <c r="J352" s="9">
        <f t="shared" si="5"/>
        <v>364733</v>
      </c>
      <c r="K352" s="2"/>
    </row>
    <row r="353" spans="1:11" x14ac:dyDescent="0.25">
      <c r="A353" s="9" t="s">
        <v>1505</v>
      </c>
      <c r="B353" s="9" t="s">
        <v>651</v>
      </c>
      <c r="C353" s="9" t="s">
        <v>652</v>
      </c>
      <c r="D353" s="9" t="s">
        <v>653</v>
      </c>
      <c r="E353" s="9" t="s">
        <v>130</v>
      </c>
      <c r="F353" s="9" t="s">
        <v>327</v>
      </c>
      <c r="G353" s="9" t="s">
        <v>9</v>
      </c>
      <c r="H353" s="10">
        <v>5804</v>
      </c>
      <c r="I353" s="9">
        <v>5591</v>
      </c>
      <c r="J353" s="9">
        <f t="shared" si="5"/>
        <v>-213</v>
      </c>
      <c r="K353" s="2"/>
    </row>
    <row r="354" spans="1:11" x14ac:dyDescent="0.25">
      <c r="A354" s="9" t="s">
        <v>1506</v>
      </c>
      <c r="B354" s="9" t="s">
        <v>654</v>
      </c>
      <c r="C354" s="9" t="s">
        <v>654</v>
      </c>
      <c r="D354" s="9" t="s">
        <v>653</v>
      </c>
      <c r="E354" s="9" t="s">
        <v>85</v>
      </c>
      <c r="F354" s="9" t="s">
        <v>655</v>
      </c>
      <c r="G354" s="9" t="s">
        <v>9</v>
      </c>
      <c r="H354" s="10">
        <v>47495</v>
      </c>
      <c r="I354" s="9">
        <v>39499</v>
      </c>
      <c r="J354" s="9">
        <f t="shared" si="5"/>
        <v>-7996</v>
      </c>
      <c r="K354" s="2"/>
    </row>
    <row r="355" spans="1:11" x14ac:dyDescent="0.25">
      <c r="A355" s="9" t="s">
        <v>1507</v>
      </c>
      <c r="B355" s="9" t="s">
        <v>656</v>
      </c>
      <c r="C355" s="9" t="s">
        <v>657</v>
      </c>
      <c r="D355" s="9" t="s">
        <v>653</v>
      </c>
      <c r="E355" s="9" t="s">
        <v>226</v>
      </c>
      <c r="F355" s="9" t="s">
        <v>284</v>
      </c>
      <c r="G355" s="9" t="s">
        <v>9</v>
      </c>
      <c r="H355" s="10">
        <v>17301</v>
      </c>
      <c r="I355" s="9">
        <v>94498</v>
      </c>
      <c r="J355" s="9">
        <f t="shared" si="5"/>
        <v>77197</v>
      </c>
      <c r="K355" s="2"/>
    </row>
    <row r="356" spans="1:11" x14ac:dyDescent="0.25">
      <c r="A356" s="9" t="s">
        <v>1508</v>
      </c>
      <c r="B356" s="9" t="s">
        <v>658</v>
      </c>
      <c r="C356" s="9" t="s">
        <v>659</v>
      </c>
      <c r="D356" s="9" t="s">
        <v>653</v>
      </c>
      <c r="E356" s="9" t="s">
        <v>46</v>
      </c>
      <c r="F356" s="9" t="s">
        <v>53</v>
      </c>
      <c r="G356" s="9" t="s">
        <v>9</v>
      </c>
      <c r="H356" s="10">
        <v>26591</v>
      </c>
      <c r="I356" s="9">
        <v>213936</v>
      </c>
      <c r="J356" s="9">
        <f t="shared" si="5"/>
        <v>187345</v>
      </c>
      <c r="K356" s="2"/>
    </row>
    <row r="357" spans="1:11" x14ac:dyDescent="0.25">
      <c r="A357" s="9" t="s">
        <v>1509</v>
      </c>
      <c r="B357" s="9" t="s">
        <v>658</v>
      </c>
      <c r="C357" s="9" t="s">
        <v>660</v>
      </c>
      <c r="D357" s="9" t="s">
        <v>653</v>
      </c>
      <c r="E357" s="9" t="s">
        <v>75</v>
      </c>
      <c r="F357" s="9" t="s">
        <v>508</v>
      </c>
      <c r="G357" s="9" t="s">
        <v>9</v>
      </c>
      <c r="H357" s="10">
        <v>7705</v>
      </c>
      <c r="I357" s="9">
        <v>66449</v>
      </c>
      <c r="J357" s="9">
        <f t="shared" si="5"/>
        <v>58744</v>
      </c>
      <c r="K357" s="2" t="s">
        <v>1939</v>
      </c>
    </row>
    <row r="358" spans="1:11" x14ac:dyDescent="0.25">
      <c r="A358" s="9" t="s">
        <v>1510</v>
      </c>
      <c r="B358" s="9" t="s">
        <v>658</v>
      </c>
      <c r="C358" s="9" t="s">
        <v>661</v>
      </c>
      <c r="D358" s="9" t="s">
        <v>653</v>
      </c>
      <c r="E358" s="9" t="s">
        <v>123</v>
      </c>
      <c r="F358" s="9" t="s">
        <v>386</v>
      </c>
      <c r="G358" s="9" t="s">
        <v>9</v>
      </c>
      <c r="H358" s="10">
        <v>15943</v>
      </c>
      <c r="I358" s="9">
        <v>118268</v>
      </c>
      <c r="J358" s="9">
        <f t="shared" si="5"/>
        <v>102325</v>
      </c>
      <c r="K358" s="2"/>
    </row>
    <row r="359" spans="1:11" x14ac:dyDescent="0.25">
      <c r="A359" s="9" t="s">
        <v>1511</v>
      </c>
      <c r="B359" s="9" t="s">
        <v>662</v>
      </c>
      <c r="C359" s="9" t="s">
        <v>663</v>
      </c>
      <c r="D359" s="9" t="s">
        <v>653</v>
      </c>
      <c r="E359" s="9" t="s">
        <v>46</v>
      </c>
      <c r="F359" s="9" t="s">
        <v>316</v>
      </c>
      <c r="G359" s="9" t="s">
        <v>9</v>
      </c>
      <c r="H359" s="10">
        <v>4334</v>
      </c>
      <c r="I359" s="9">
        <v>42633</v>
      </c>
      <c r="J359" s="9">
        <f t="shared" si="5"/>
        <v>38299</v>
      </c>
      <c r="K359" s="2"/>
    </row>
    <row r="360" spans="1:11" x14ac:dyDescent="0.25">
      <c r="A360" s="9" t="s">
        <v>1512</v>
      </c>
      <c r="B360" s="9" t="s">
        <v>664</v>
      </c>
      <c r="C360" s="9" t="s">
        <v>664</v>
      </c>
      <c r="D360" s="9" t="s">
        <v>290</v>
      </c>
      <c r="E360" s="9" t="s">
        <v>28</v>
      </c>
      <c r="F360" s="9" t="s">
        <v>353</v>
      </c>
      <c r="G360" s="9" t="s">
        <v>9</v>
      </c>
      <c r="H360" s="10">
        <v>91011</v>
      </c>
      <c r="I360" s="9">
        <v>80626</v>
      </c>
      <c r="J360" s="9">
        <f t="shared" si="5"/>
        <v>-10385</v>
      </c>
      <c r="K360" s="2"/>
    </row>
    <row r="361" spans="1:11" x14ac:dyDescent="0.25">
      <c r="A361" s="9" t="s">
        <v>1513</v>
      </c>
      <c r="B361" s="9" t="s">
        <v>665</v>
      </c>
      <c r="C361" s="9" t="s">
        <v>666</v>
      </c>
      <c r="D361" s="9" t="s">
        <v>653</v>
      </c>
      <c r="E361" s="9" t="s">
        <v>14</v>
      </c>
      <c r="F361" s="9" t="s">
        <v>440</v>
      </c>
      <c r="G361" s="9" t="s">
        <v>9</v>
      </c>
      <c r="H361" s="10">
        <v>349</v>
      </c>
      <c r="I361" s="9">
        <v>0</v>
      </c>
      <c r="J361" s="9">
        <f t="shared" si="5"/>
        <v>-349</v>
      </c>
      <c r="K361" s="2"/>
    </row>
    <row r="362" spans="1:11" x14ac:dyDescent="0.25">
      <c r="A362" s="9" t="s">
        <v>1514</v>
      </c>
      <c r="B362" s="9" t="s">
        <v>667</v>
      </c>
      <c r="C362" s="9" t="s">
        <v>668</v>
      </c>
      <c r="D362" s="9" t="s">
        <v>653</v>
      </c>
      <c r="E362" s="9" t="s">
        <v>161</v>
      </c>
      <c r="F362" s="9" t="s">
        <v>547</v>
      </c>
      <c r="G362" s="9" t="s">
        <v>9</v>
      </c>
      <c r="H362" s="10">
        <v>3385</v>
      </c>
      <c r="I362" s="9">
        <v>198413</v>
      </c>
      <c r="J362" s="9">
        <f t="shared" si="5"/>
        <v>195028</v>
      </c>
      <c r="K362" s="2"/>
    </row>
    <row r="363" spans="1:11" x14ac:dyDescent="0.25">
      <c r="A363" s="9" t="s">
        <v>1515</v>
      </c>
      <c r="B363" s="9" t="s">
        <v>669</v>
      </c>
      <c r="C363" s="9" t="s">
        <v>670</v>
      </c>
      <c r="D363" s="9" t="s">
        <v>653</v>
      </c>
      <c r="E363" s="9" t="s">
        <v>85</v>
      </c>
      <c r="F363" s="9" t="s">
        <v>671</v>
      </c>
      <c r="G363" s="9" t="s">
        <v>9</v>
      </c>
      <c r="H363" s="10">
        <v>0</v>
      </c>
      <c r="I363" s="9">
        <v>0</v>
      </c>
      <c r="J363" s="9">
        <f t="shared" si="5"/>
        <v>0</v>
      </c>
      <c r="K363" s="2"/>
    </row>
    <row r="364" spans="1:11" x14ac:dyDescent="0.25">
      <c r="A364" s="9" t="s">
        <v>1516</v>
      </c>
      <c r="B364" s="9" t="s">
        <v>669</v>
      </c>
      <c r="C364" s="9" t="s">
        <v>672</v>
      </c>
      <c r="D364" s="9" t="s">
        <v>653</v>
      </c>
      <c r="E364" s="9" t="s">
        <v>85</v>
      </c>
      <c r="F364" s="9" t="s">
        <v>671</v>
      </c>
      <c r="G364" s="9" t="s">
        <v>9</v>
      </c>
      <c r="H364" s="10">
        <v>13059</v>
      </c>
      <c r="I364" s="9">
        <v>17714</v>
      </c>
      <c r="J364" s="9">
        <f t="shared" si="5"/>
        <v>4655</v>
      </c>
      <c r="K364" s="2"/>
    </row>
    <row r="365" spans="1:11" x14ac:dyDescent="0.25">
      <c r="A365" s="9" t="s">
        <v>1517</v>
      </c>
      <c r="B365" s="9" t="s">
        <v>673</v>
      </c>
      <c r="C365" s="9" t="s">
        <v>674</v>
      </c>
      <c r="D365" s="9" t="s">
        <v>653</v>
      </c>
      <c r="E365" s="9" t="s">
        <v>123</v>
      </c>
      <c r="F365" s="9" t="s">
        <v>386</v>
      </c>
      <c r="G365" s="9" t="s">
        <v>9</v>
      </c>
      <c r="H365" s="10">
        <v>33198</v>
      </c>
      <c r="I365" s="9">
        <v>35754</v>
      </c>
      <c r="J365" s="9">
        <f t="shared" si="5"/>
        <v>2556</v>
      </c>
      <c r="K365" s="2"/>
    </row>
    <row r="366" spans="1:11" x14ac:dyDescent="0.25">
      <c r="A366" s="9" t="s">
        <v>1518</v>
      </c>
      <c r="B366" s="9" t="s">
        <v>675</v>
      </c>
      <c r="C366" s="9" t="s">
        <v>675</v>
      </c>
      <c r="D366" s="9" t="s">
        <v>653</v>
      </c>
      <c r="E366" s="9" t="s">
        <v>161</v>
      </c>
      <c r="F366" s="9" t="s">
        <v>246</v>
      </c>
      <c r="G366" s="9" t="s">
        <v>9</v>
      </c>
      <c r="H366" s="10">
        <v>14060</v>
      </c>
      <c r="I366" s="9">
        <v>85586</v>
      </c>
      <c r="J366" s="9">
        <f t="shared" si="5"/>
        <v>71526</v>
      </c>
      <c r="K366" s="2"/>
    </row>
    <row r="367" spans="1:11" x14ac:dyDescent="0.25">
      <c r="A367" s="9" t="s">
        <v>1519</v>
      </c>
      <c r="B367" s="9" t="s">
        <v>676</v>
      </c>
      <c r="C367" s="9" t="s">
        <v>677</v>
      </c>
      <c r="D367" s="9" t="s">
        <v>653</v>
      </c>
      <c r="E367" s="9" t="s">
        <v>123</v>
      </c>
      <c r="F367" s="9" t="s">
        <v>386</v>
      </c>
      <c r="G367" s="9" t="s">
        <v>9</v>
      </c>
      <c r="H367" s="10">
        <v>13041</v>
      </c>
      <c r="I367" s="9">
        <v>130710</v>
      </c>
      <c r="J367" s="9">
        <f t="shared" si="5"/>
        <v>117669</v>
      </c>
      <c r="K367" s="2"/>
    </row>
    <row r="368" spans="1:11" x14ac:dyDescent="0.25">
      <c r="A368" s="9" t="s">
        <v>1520</v>
      </c>
      <c r="B368" s="9" t="s">
        <v>676</v>
      </c>
      <c r="C368" s="9" t="s">
        <v>678</v>
      </c>
      <c r="D368" s="9" t="s">
        <v>653</v>
      </c>
      <c r="E368" s="9" t="s">
        <v>14</v>
      </c>
      <c r="F368" s="9" t="s">
        <v>321</v>
      </c>
      <c r="G368" s="9" t="s">
        <v>9</v>
      </c>
      <c r="H368" s="10">
        <v>7</v>
      </c>
      <c r="I368" s="9">
        <v>163067</v>
      </c>
      <c r="J368" s="9">
        <f t="shared" si="5"/>
        <v>163060</v>
      </c>
      <c r="K368" s="2"/>
    </row>
    <row r="369" spans="1:11" x14ac:dyDescent="0.25">
      <c r="A369" s="9" t="s">
        <v>1521</v>
      </c>
      <c r="B369" s="9" t="s">
        <v>679</v>
      </c>
      <c r="C369" s="9" t="s">
        <v>680</v>
      </c>
      <c r="D369" s="9" t="s">
        <v>653</v>
      </c>
      <c r="E369" s="9" t="s">
        <v>28</v>
      </c>
      <c r="F369" s="9" t="s">
        <v>29</v>
      </c>
      <c r="G369" s="9" t="s">
        <v>9</v>
      </c>
      <c r="H369" s="10">
        <v>12449</v>
      </c>
      <c r="I369" s="9">
        <v>81130</v>
      </c>
      <c r="J369" s="9">
        <f t="shared" si="5"/>
        <v>68681</v>
      </c>
      <c r="K369" s="2"/>
    </row>
    <row r="370" spans="1:11" x14ac:dyDescent="0.25">
      <c r="A370" s="9" t="s">
        <v>1522</v>
      </c>
      <c r="B370" s="9" t="s">
        <v>681</v>
      </c>
      <c r="C370" s="9" t="s">
        <v>682</v>
      </c>
      <c r="D370" s="9" t="s">
        <v>653</v>
      </c>
      <c r="E370" s="9" t="s">
        <v>75</v>
      </c>
      <c r="F370" s="9" t="s">
        <v>349</v>
      </c>
      <c r="G370" s="9" t="s">
        <v>9</v>
      </c>
      <c r="H370" s="10">
        <v>12182</v>
      </c>
      <c r="I370" s="9">
        <v>229540</v>
      </c>
      <c r="J370" s="9">
        <f t="shared" si="5"/>
        <v>217358</v>
      </c>
      <c r="K370" s="2"/>
    </row>
    <row r="371" spans="1:11" x14ac:dyDescent="0.25">
      <c r="A371" s="9" t="s">
        <v>1523</v>
      </c>
      <c r="B371" s="9" t="s">
        <v>683</v>
      </c>
      <c r="C371" s="9" t="s">
        <v>683</v>
      </c>
      <c r="D371" s="9" t="s">
        <v>653</v>
      </c>
      <c r="E371" s="9" t="s">
        <v>93</v>
      </c>
      <c r="F371" s="9" t="s">
        <v>571</v>
      </c>
      <c r="G371" s="9" t="s">
        <v>9</v>
      </c>
      <c r="H371" s="10">
        <v>7878</v>
      </c>
      <c r="I371" s="9">
        <v>3861</v>
      </c>
      <c r="J371" s="9">
        <f t="shared" si="5"/>
        <v>-4017</v>
      </c>
      <c r="K371" s="2"/>
    </row>
    <row r="372" spans="1:11" x14ac:dyDescent="0.25">
      <c r="A372" s="9" t="s">
        <v>1524</v>
      </c>
      <c r="B372" s="9" t="s">
        <v>684</v>
      </c>
      <c r="C372" s="9" t="s">
        <v>685</v>
      </c>
      <c r="D372" s="9" t="s">
        <v>653</v>
      </c>
      <c r="E372" s="9" t="s">
        <v>62</v>
      </c>
      <c r="F372" s="9" t="s">
        <v>686</v>
      </c>
      <c r="G372" s="9" t="s">
        <v>9</v>
      </c>
      <c r="H372" s="10">
        <v>290</v>
      </c>
      <c r="I372" s="9">
        <v>14046</v>
      </c>
      <c r="J372" s="9">
        <f t="shared" si="5"/>
        <v>13756</v>
      </c>
      <c r="K372" s="2"/>
    </row>
    <row r="373" spans="1:11" x14ac:dyDescent="0.25">
      <c r="A373" s="9" t="s">
        <v>1525</v>
      </c>
      <c r="B373" s="9" t="s">
        <v>656</v>
      </c>
      <c r="C373" s="9" t="s">
        <v>687</v>
      </c>
      <c r="D373" s="9" t="s">
        <v>653</v>
      </c>
      <c r="E373" s="9" t="s">
        <v>28</v>
      </c>
      <c r="F373" s="9" t="s">
        <v>168</v>
      </c>
      <c r="G373" s="9" t="s">
        <v>9</v>
      </c>
      <c r="H373" s="10">
        <v>18343</v>
      </c>
      <c r="I373" s="9">
        <v>162274</v>
      </c>
      <c r="J373" s="9">
        <f t="shared" si="5"/>
        <v>143931</v>
      </c>
      <c r="K373" s="2"/>
    </row>
    <row r="374" spans="1:11" x14ac:dyDescent="0.25">
      <c r="A374" s="9" t="s">
        <v>1526</v>
      </c>
      <c r="B374" s="9" t="s">
        <v>688</v>
      </c>
      <c r="C374" s="9" t="s">
        <v>689</v>
      </c>
      <c r="D374" s="9" t="s">
        <v>653</v>
      </c>
      <c r="E374" s="9" t="s">
        <v>85</v>
      </c>
      <c r="F374" s="9" t="s">
        <v>241</v>
      </c>
      <c r="G374" s="9" t="s">
        <v>9</v>
      </c>
      <c r="H374" s="10">
        <v>12878</v>
      </c>
      <c r="I374" s="9">
        <v>21096</v>
      </c>
      <c r="J374" s="9">
        <f t="shared" si="5"/>
        <v>8218</v>
      </c>
      <c r="K374" s="2"/>
    </row>
    <row r="375" spans="1:11" x14ac:dyDescent="0.25">
      <c r="A375" s="9" t="s">
        <v>1527</v>
      </c>
      <c r="B375" s="9" t="s">
        <v>688</v>
      </c>
      <c r="C375" s="9" t="s">
        <v>690</v>
      </c>
      <c r="D375" s="9" t="s">
        <v>653</v>
      </c>
      <c r="E375" s="9" t="s">
        <v>209</v>
      </c>
      <c r="F375" s="9" t="s">
        <v>493</v>
      </c>
      <c r="G375" s="9" t="s">
        <v>9</v>
      </c>
      <c r="H375" s="10">
        <v>5514</v>
      </c>
      <c r="I375" s="9">
        <v>6826</v>
      </c>
      <c r="J375" s="9">
        <f t="shared" si="5"/>
        <v>1312</v>
      </c>
      <c r="K375" s="2"/>
    </row>
    <row r="376" spans="1:11" x14ac:dyDescent="0.25">
      <c r="A376" s="9" t="s">
        <v>1528</v>
      </c>
      <c r="B376" s="9" t="s">
        <v>688</v>
      </c>
      <c r="C376" s="9" t="s">
        <v>691</v>
      </c>
      <c r="D376" s="9" t="s">
        <v>653</v>
      </c>
      <c r="E376" s="9" t="s">
        <v>209</v>
      </c>
      <c r="F376" s="9" t="s">
        <v>493</v>
      </c>
      <c r="G376" s="9" t="s">
        <v>9</v>
      </c>
      <c r="H376" s="10">
        <v>7232</v>
      </c>
      <c r="I376" s="9">
        <v>6715</v>
      </c>
      <c r="J376" s="9">
        <f t="shared" si="5"/>
        <v>-517</v>
      </c>
      <c r="K376" s="2"/>
    </row>
    <row r="377" spans="1:11" x14ac:dyDescent="0.25">
      <c r="A377" s="9" t="s">
        <v>1529</v>
      </c>
      <c r="B377" s="9" t="s">
        <v>692</v>
      </c>
      <c r="C377" s="9" t="s">
        <v>692</v>
      </c>
      <c r="D377" s="9" t="s">
        <v>653</v>
      </c>
      <c r="E377" s="9" t="s">
        <v>161</v>
      </c>
      <c r="F377" s="9" t="s">
        <v>547</v>
      </c>
      <c r="G377" s="9" t="s">
        <v>9</v>
      </c>
      <c r="H377" s="10">
        <v>52715</v>
      </c>
      <c r="I377" s="9">
        <v>237480</v>
      </c>
      <c r="J377" s="9">
        <f t="shared" si="5"/>
        <v>184765</v>
      </c>
      <c r="K377" s="2"/>
    </row>
    <row r="378" spans="1:11" x14ac:dyDescent="0.25">
      <c r="A378" s="9" t="s">
        <v>1530</v>
      </c>
      <c r="B378" s="9" t="s">
        <v>693</v>
      </c>
      <c r="C378" s="9" t="s">
        <v>693</v>
      </c>
      <c r="D378" s="9" t="s">
        <v>653</v>
      </c>
      <c r="E378" s="9" t="s">
        <v>46</v>
      </c>
      <c r="F378" s="9" t="s">
        <v>437</v>
      </c>
      <c r="G378" s="9" t="s">
        <v>9</v>
      </c>
      <c r="H378" s="10">
        <v>11229</v>
      </c>
      <c r="I378" s="9">
        <v>20676</v>
      </c>
      <c r="J378" s="9">
        <f t="shared" si="5"/>
        <v>9447</v>
      </c>
      <c r="K378" s="2"/>
    </row>
    <row r="379" spans="1:11" x14ac:dyDescent="0.25">
      <c r="A379" s="9" t="s">
        <v>1531</v>
      </c>
      <c r="B379" s="9" t="s">
        <v>694</v>
      </c>
      <c r="C379" s="9" t="s">
        <v>695</v>
      </c>
      <c r="D379" s="9" t="s">
        <v>653</v>
      </c>
      <c r="E379" s="9" t="s">
        <v>226</v>
      </c>
      <c r="F379" s="9" t="s">
        <v>284</v>
      </c>
      <c r="G379" s="9" t="s">
        <v>9</v>
      </c>
      <c r="H379" s="10">
        <v>548</v>
      </c>
      <c r="I379" s="9">
        <v>17686</v>
      </c>
      <c r="J379" s="9">
        <f t="shared" si="5"/>
        <v>17138</v>
      </c>
      <c r="K379" s="2"/>
    </row>
    <row r="380" spans="1:11" x14ac:dyDescent="0.25">
      <c r="A380" s="9" t="s">
        <v>1532</v>
      </c>
      <c r="B380" s="9" t="s">
        <v>696</v>
      </c>
      <c r="C380" s="9" t="s">
        <v>697</v>
      </c>
      <c r="D380" s="9" t="s">
        <v>653</v>
      </c>
      <c r="E380" s="9" t="s">
        <v>46</v>
      </c>
      <c r="F380" s="9" t="s">
        <v>698</v>
      </c>
      <c r="G380" s="9" t="s">
        <v>9</v>
      </c>
      <c r="H380" s="10">
        <v>9989</v>
      </c>
      <c r="I380" s="9">
        <v>17559</v>
      </c>
      <c r="J380" s="9">
        <f t="shared" si="5"/>
        <v>7570</v>
      </c>
      <c r="K380" s="2"/>
    </row>
    <row r="381" spans="1:11" x14ac:dyDescent="0.25">
      <c r="A381" s="9" t="s">
        <v>1533</v>
      </c>
      <c r="B381" s="9" t="s">
        <v>699</v>
      </c>
      <c r="C381" s="9" t="s">
        <v>700</v>
      </c>
      <c r="D381" s="9" t="s">
        <v>653</v>
      </c>
      <c r="E381" s="9" t="s">
        <v>161</v>
      </c>
      <c r="F381" s="9" t="s">
        <v>373</v>
      </c>
      <c r="G381" s="9" t="s">
        <v>9</v>
      </c>
      <c r="H381" s="10">
        <v>20602</v>
      </c>
      <c r="I381" s="9">
        <v>199386</v>
      </c>
      <c r="J381" s="9">
        <f t="shared" si="5"/>
        <v>178784</v>
      </c>
      <c r="K381" s="2"/>
    </row>
    <row r="382" spans="1:11" x14ac:dyDescent="0.25">
      <c r="A382" s="9" t="s">
        <v>1534</v>
      </c>
      <c r="B382" s="9" t="s">
        <v>699</v>
      </c>
      <c r="C382" s="9" t="s">
        <v>701</v>
      </c>
      <c r="D382" s="9" t="s">
        <v>653</v>
      </c>
      <c r="E382" s="9" t="s">
        <v>161</v>
      </c>
      <c r="F382" s="9" t="s">
        <v>702</v>
      </c>
      <c r="G382" s="9" t="s">
        <v>9</v>
      </c>
      <c r="H382" s="10">
        <v>58967</v>
      </c>
      <c r="I382" s="9">
        <v>43120</v>
      </c>
      <c r="J382" s="9">
        <f t="shared" si="5"/>
        <v>-15847</v>
      </c>
      <c r="K382" s="2"/>
    </row>
    <row r="383" spans="1:11" x14ac:dyDescent="0.25">
      <c r="A383" s="9" t="s">
        <v>1535</v>
      </c>
      <c r="B383" s="9" t="s">
        <v>703</v>
      </c>
      <c r="C383" s="9" t="s">
        <v>703</v>
      </c>
      <c r="D383" s="9" t="s">
        <v>653</v>
      </c>
      <c r="E383" s="9" t="s">
        <v>85</v>
      </c>
      <c r="F383" s="9" t="s">
        <v>704</v>
      </c>
      <c r="G383" s="9" t="s">
        <v>9</v>
      </c>
      <c r="H383" s="10">
        <v>10260</v>
      </c>
      <c r="I383" s="9">
        <v>31271</v>
      </c>
      <c r="J383" s="9">
        <f t="shared" si="5"/>
        <v>21011</v>
      </c>
      <c r="K383" s="2"/>
    </row>
    <row r="384" spans="1:11" x14ac:dyDescent="0.25">
      <c r="A384" s="9" t="s">
        <v>1536</v>
      </c>
      <c r="B384" s="9" t="s">
        <v>705</v>
      </c>
      <c r="C384" s="9" t="s">
        <v>706</v>
      </c>
      <c r="D384" s="9" t="s">
        <v>653</v>
      </c>
      <c r="E384" s="9" t="s">
        <v>75</v>
      </c>
      <c r="F384" s="9" t="s">
        <v>349</v>
      </c>
      <c r="G384" s="9" t="s">
        <v>9</v>
      </c>
      <c r="H384" s="10">
        <v>12181</v>
      </c>
      <c r="I384" s="9">
        <v>110961</v>
      </c>
      <c r="J384" s="9">
        <f t="shared" si="5"/>
        <v>98780</v>
      </c>
      <c r="K384" s="2"/>
    </row>
    <row r="385" spans="1:11" x14ac:dyDescent="0.25">
      <c r="A385" s="9" t="s">
        <v>1537</v>
      </c>
      <c r="B385" s="9" t="s">
        <v>1901</v>
      </c>
      <c r="C385" s="9" t="s">
        <v>1916</v>
      </c>
      <c r="D385" s="9" t="s">
        <v>653</v>
      </c>
      <c r="E385" s="9" t="s">
        <v>50</v>
      </c>
      <c r="F385" s="9" t="s">
        <v>336</v>
      </c>
      <c r="G385" s="9" t="s">
        <v>9</v>
      </c>
      <c r="H385" s="10">
        <v>29729</v>
      </c>
      <c r="I385" s="9">
        <v>112516</v>
      </c>
      <c r="J385" s="9">
        <f t="shared" si="5"/>
        <v>82787</v>
      </c>
      <c r="K385" s="2"/>
    </row>
    <row r="386" spans="1:11" x14ac:dyDescent="0.25">
      <c r="A386" s="9" t="s">
        <v>1538</v>
      </c>
      <c r="B386" s="9" t="s">
        <v>707</v>
      </c>
      <c r="C386" s="9" t="s">
        <v>707</v>
      </c>
      <c r="D386" s="9" t="s">
        <v>653</v>
      </c>
      <c r="E386" s="9" t="s">
        <v>226</v>
      </c>
      <c r="F386" s="9" t="s">
        <v>708</v>
      </c>
      <c r="G386" s="9" t="s">
        <v>9</v>
      </c>
      <c r="H386" s="10">
        <v>15156</v>
      </c>
      <c r="I386" s="9">
        <v>8608</v>
      </c>
      <c r="J386" s="9">
        <f t="shared" si="5"/>
        <v>-6548</v>
      </c>
      <c r="K386" s="2"/>
    </row>
    <row r="387" spans="1:11" x14ac:dyDescent="0.25">
      <c r="A387" s="9" t="s">
        <v>1539</v>
      </c>
      <c r="B387" s="9" t="s">
        <v>1902</v>
      </c>
      <c r="C387" s="9" t="s">
        <v>1902</v>
      </c>
      <c r="D387" s="9" t="s">
        <v>653</v>
      </c>
      <c r="E387" s="9" t="s">
        <v>85</v>
      </c>
      <c r="F387" s="9" t="s">
        <v>671</v>
      </c>
      <c r="G387" s="9" t="s">
        <v>9</v>
      </c>
      <c r="H387" s="10">
        <v>20109</v>
      </c>
      <c r="I387" s="9">
        <v>15804</v>
      </c>
      <c r="J387" s="9">
        <f t="shared" si="5"/>
        <v>-4305</v>
      </c>
      <c r="K387" s="2"/>
    </row>
    <row r="388" spans="1:11" x14ac:dyDescent="0.25">
      <c r="A388" s="9" t="s">
        <v>1540</v>
      </c>
      <c r="B388" s="9" t="s">
        <v>709</v>
      </c>
      <c r="C388" s="9" t="s">
        <v>709</v>
      </c>
      <c r="D388" s="9" t="s">
        <v>653</v>
      </c>
      <c r="E388" s="9" t="s">
        <v>31</v>
      </c>
      <c r="F388" s="9" t="s">
        <v>120</v>
      </c>
      <c r="G388" s="9" t="s">
        <v>9</v>
      </c>
      <c r="H388" s="10">
        <v>0</v>
      </c>
      <c r="I388" s="9">
        <v>68730</v>
      </c>
      <c r="J388" s="9">
        <f t="shared" si="5"/>
        <v>68730</v>
      </c>
      <c r="K388" s="2"/>
    </row>
    <row r="389" spans="1:11" x14ac:dyDescent="0.25">
      <c r="A389" s="9" t="s">
        <v>1541</v>
      </c>
      <c r="B389" s="9" t="s">
        <v>710</v>
      </c>
      <c r="C389" s="9" t="s">
        <v>710</v>
      </c>
      <c r="D389" s="9" t="s">
        <v>653</v>
      </c>
      <c r="E389" s="9" t="s">
        <v>31</v>
      </c>
      <c r="F389" s="9" t="s">
        <v>32</v>
      </c>
      <c r="G389" s="9" t="s">
        <v>9</v>
      </c>
      <c r="H389" s="10">
        <v>0</v>
      </c>
      <c r="I389" s="9">
        <v>86712</v>
      </c>
      <c r="J389" s="9">
        <f t="shared" si="5"/>
        <v>86712</v>
      </c>
      <c r="K389" s="2"/>
    </row>
    <row r="390" spans="1:11" x14ac:dyDescent="0.25">
      <c r="A390" s="9" t="s">
        <v>1542</v>
      </c>
      <c r="B390" s="9" t="s">
        <v>711</v>
      </c>
      <c r="C390" s="9" t="s">
        <v>1917</v>
      </c>
      <c r="D390" s="9" t="s">
        <v>653</v>
      </c>
      <c r="E390" s="9" t="s">
        <v>101</v>
      </c>
      <c r="F390" s="9" t="s">
        <v>712</v>
      </c>
      <c r="G390" s="9" t="s">
        <v>9</v>
      </c>
      <c r="H390" s="10">
        <v>9526</v>
      </c>
      <c r="I390" s="9">
        <v>122476</v>
      </c>
      <c r="J390" s="9">
        <f t="shared" ref="J390:J453" si="6">I390-H390</f>
        <v>112950</v>
      </c>
      <c r="K390" s="2"/>
    </row>
    <row r="391" spans="1:11" x14ac:dyDescent="0.25">
      <c r="A391" s="9" t="s">
        <v>1543</v>
      </c>
      <c r="B391" s="9" t="s">
        <v>711</v>
      </c>
      <c r="C391" s="9" t="s">
        <v>713</v>
      </c>
      <c r="D391" s="9" t="s">
        <v>653</v>
      </c>
      <c r="E391" s="9" t="s">
        <v>31</v>
      </c>
      <c r="F391" s="9" t="s">
        <v>82</v>
      </c>
      <c r="G391" s="9" t="s">
        <v>9</v>
      </c>
      <c r="H391" s="10">
        <v>14326</v>
      </c>
      <c r="I391" s="9">
        <v>168682</v>
      </c>
      <c r="J391" s="9">
        <f t="shared" si="6"/>
        <v>154356</v>
      </c>
      <c r="K391" s="2"/>
    </row>
    <row r="392" spans="1:11" x14ac:dyDescent="0.25">
      <c r="A392" s="9" t="s">
        <v>1544</v>
      </c>
      <c r="B392" s="9" t="s">
        <v>711</v>
      </c>
      <c r="C392" s="9" t="s">
        <v>714</v>
      </c>
      <c r="D392" s="9" t="s">
        <v>653</v>
      </c>
      <c r="E392" s="9" t="s">
        <v>93</v>
      </c>
      <c r="F392" s="9" t="s">
        <v>715</v>
      </c>
      <c r="G392" s="9" t="s">
        <v>9</v>
      </c>
      <c r="H392" s="10">
        <v>41350</v>
      </c>
      <c r="I392" s="9">
        <v>126955</v>
      </c>
      <c r="J392" s="9">
        <f t="shared" si="6"/>
        <v>85605</v>
      </c>
      <c r="K392" s="2"/>
    </row>
    <row r="393" spans="1:11" x14ac:dyDescent="0.25">
      <c r="A393" s="9" t="s">
        <v>1545</v>
      </c>
      <c r="B393" s="9" t="s">
        <v>716</v>
      </c>
      <c r="C393" s="9" t="s">
        <v>717</v>
      </c>
      <c r="D393" s="9" t="s">
        <v>653</v>
      </c>
      <c r="E393" s="9" t="s">
        <v>7</v>
      </c>
      <c r="F393" s="9" t="s">
        <v>718</v>
      </c>
      <c r="G393" s="9" t="s">
        <v>9</v>
      </c>
      <c r="H393" s="10">
        <v>381</v>
      </c>
      <c r="I393" s="9">
        <v>37503</v>
      </c>
      <c r="J393" s="9">
        <f t="shared" si="6"/>
        <v>37122</v>
      </c>
      <c r="K393" s="2"/>
    </row>
    <row r="394" spans="1:11" x14ac:dyDescent="0.25">
      <c r="A394" s="9" t="s">
        <v>1546</v>
      </c>
      <c r="B394" s="9" t="s">
        <v>1903</v>
      </c>
      <c r="C394" s="9" t="s">
        <v>719</v>
      </c>
      <c r="D394" s="9" t="s">
        <v>653</v>
      </c>
      <c r="E394" s="9" t="s">
        <v>46</v>
      </c>
      <c r="F394" s="9" t="s">
        <v>720</v>
      </c>
      <c r="G394" s="9" t="s">
        <v>9</v>
      </c>
      <c r="H394" s="10">
        <v>55786</v>
      </c>
      <c r="I394" s="9">
        <v>166491</v>
      </c>
      <c r="J394" s="9">
        <f t="shared" si="6"/>
        <v>110705</v>
      </c>
      <c r="K394" s="2"/>
    </row>
    <row r="395" spans="1:11" x14ac:dyDescent="0.25">
      <c r="A395" s="9" t="s">
        <v>1547</v>
      </c>
      <c r="B395" s="9" t="s">
        <v>721</v>
      </c>
      <c r="C395" s="9" t="s">
        <v>721</v>
      </c>
      <c r="D395" s="9" t="s">
        <v>653</v>
      </c>
      <c r="E395" s="9" t="s">
        <v>46</v>
      </c>
      <c r="F395" s="9" t="s">
        <v>437</v>
      </c>
      <c r="G395" s="9" t="s">
        <v>9</v>
      </c>
      <c r="H395" s="10">
        <v>21</v>
      </c>
      <c r="I395" s="9">
        <v>2942</v>
      </c>
      <c r="J395" s="9">
        <f t="shared" si="6"/>
        <v>2921</v>
      </c>
      <c r="K395" s="2"/>
    </row>
    <row r="396" spans="1:11" x14ac:dyDescent="0.25">
      <c r="A396" s="9" t="s">
        <v>1548</v>
      </c>
      <c r="B396" s="9" t="s">
        <v>722</v>
      </c>
      <c r="C396" s="9" t="s">
        <v>722</v>
      </c>
      <c r="D396" s="9" t="s">
        <v>653</v>
      </c>
      <c r="E396" s="9" t="s">
        <v>123</v>
      </c>
      <c r="F396" s="9" t="s">
        <v>723</v>
      </c>
      <c r="G396" s="9" t="s">
        <v>9</v>
      </c>
      <c r="H396" s="10">
        <v>9691</v>
      </c>
      <c r="I396" s="9">
        <v>14592</v>
      </c>
      <c r="J396" s="9">
        <f t="shared" si="6"/>
        <v>4901</v>
      </c>
      <c r="K396" s="2"/>
    </row>
    <row r="397" spans="1:11" x14ac:dyDescent="0.25">
      <c r="A397" s="9" t="s">
        <v>1549</v>
      </c>
      <c r="B397" s="9" t="s">
        <v>724</v>
      </c>
      <c r="C397" s="9" t="s">
        <v>725</v>
      </c>
      <c r="D397" s="9" t="s">
        <v>653</v>
      </c>
      <c r="E397" s="9" t="s">
        <v>130</v>
      </c>
      <c r="F397" s="9" t="s">
        <v>726</v>
      </c>
      <c r="G397" s="9" t="s">
        <v>9</v>
      </c>
      <c r="H397" s="10">
        <v>10974</v>
      </c>
      <c r="I397" s="9">
        <v>62696</v>
      </c>
      <c r="J397" s="9">
        <f t="shared" si="6"/>
        <v>51722</v>
      </c>
      <c r="K397" s="2"/>
    </row>
    <row r="398" spans="1:11" x14ac:dyDescent="0.25">
      <c r="A398" s="9" t="s">
        <v>1550</v>
      </c>
      <c r="B398" s="9" t="s">
        <v>724</v>
      </c>
      <c r="C398" s="9" t="s">
        <v>727</v>
      </c>
      <c r="D398" s="9" t="s">
        <v>653</v>
      </c>
      <c r="E398" s="9" t="s">
        <v>217</v>
      </c>
      <c r="F398" s="9" t="s">
        <v>218</v>
      </c>
      <c r="G398" s="9" t="s">
        <v>9</v>
      </c>
      <c r="H398" s="10">
        <v>8708</v>
      </c>
      <c r="I398" s="9">
        <v>177961</v>
      </c>
      <c r="J398" s="9">
        <f t="shared" si="6"/>
        <v>169253</v>
      </c>
      <c r="K398" s="2"/>
    </row>
    <row r="399" spans="1:11" x14ac:dyDescent="0.25">
      <c r="A399" s="9" t="s">
        <v>1551</v>
      </c>
      <c r="B399" s="9" t="s">
        <v>724</v>
      </c>
      <c r="C399" s="9" t="s">
        <v>728</v>
      </c>
      <c r="D399" s="9" t="s">
        <v>653</v>
      </c>
      <c r="E399" s="9" t="s">
        <v>101</v>
      </c>
      <c r="F399" s="9" t="s">
        <v>338</v>
      </c>
      <c r="G399" s="9" t="s">
        <v>9</v>
      </c>
      <c r="H399" s="10">
        <v>6596</v>
      </c>
      <c r="I399" s="9">
        <v>53670</v>
      </c>
      <c r="J399" s="9">
        <f t="shared" si="6"/>
        <v>47074</v>
      </c>
      <c r="K399" s="2"/>
    </row>
    <row r="400" spans="1:11" x14ac:dyDescent="0.25">
      <c r="A400" s="9" t="s">
        <v>1552</v>
      </c>
      <c r="B400" s="9" t="s">
        <v>729</v>
      </c>
      <c r="C400" s="9" t="s">
        <v>729</v>
      </c>
      <c r="D400" s="9" t="s">
        <v>653</v>
      </c>
      <c r="E400" s="9" t="s">
        <v>209</v>
      </c>
      <c r="F400" s="9" t="s">
        <v>730</v>
      </c>
      <c r="G400" s="9" t="s">
        <v>9</v>
      </c>
      <c r="H400" s="10">
        <v>9718</v>
      </c>
      <c r="I400" s="9">
        <v>10858</v>
      </c>
      <c r="J400" s="9">
        <f t="shared" si="6"/>
        <v>1140</v>
      </c>
      <c r="K400" s="2"/>
    </row>
    <row r="401" spans="1:11" x14ac:dyDescent="0.25">
      <c r="A401" s="9" t="s">
        <v>1553</v>
      </c>
      <c r="B401" s="9" t="s">
        <v>731</v>
      </c>
      <c r="C401" s="9" t="s">
        <v>732</v>
      </c>
      <c r="D401" s="9" t="s">
        <v>653</v>
      </c>
      <c r="E401" s="9" t="s">
        <v>28</v>
      </c>
      <c r="F401" s="9" t="s">
        <v>447</v>
      </c>
      <c r="G401" s="9" t="s">
        <v>9</v>
      </c>
      <c r="H401" s="10">
        <v>8723</v>
      </c>
      <c r="I401" s="9">
        <v>10139</v>
      </c>
      <c r="J401" s="9">
        <f t="shared" si="6"/>
        <v>1416</v>
      </c>
      <c r="K401" s="2"/>
    </row>
    <row r="402" spans="1:11" x14ac:dyDescent="0.25">
      <c r="A402" s="9" t="s">
        <v>1554</v>
      </c>
      <c r="B402" s="9" t="s">
        <v>733</v>
      </c>
      <c r="C402" s="9" t="s">
        <v>734</v>
      </c>
      <c r="D402" s="9" t="s">
        <v>653</v>
      </c>
      <c r="E402" s="9" t="s">
        <v>46</v>
      </c>
      <c r="F402" s="9" t="s">
        <v>735</v>
      </c>
      <c r="G402" s="9" t="s">
        <v>9</v>
      </c>
      <c r="H402" s="10">
        <v>0</v>
      </c>
      <c r="I402" s="9">
        <v>2951</v>
      </c>
      <c r="J402" s="9">
        <f t="shared" si="6"/>
        <v>2951</v>
      </c>
      <c r="K402" s="2"/>
    </row>
    <row r="403" spans="1:11" x14ac:dyDescent="0.25">
      <c r="A403" s="9" t="s">
        <v>1555</v>
      </c>
      <c r="B403" s="9" t="s">
        <v>736</v>
      </c>
      <c r="C403" s="9" t="s">
        <v>736</v>
      </c>
      <c r="D403" s="9" t="s">
        <v>290</v>
      </c>
      <c r="E403" s="9" t="s">
        <v>69</v>
      </c>
      <c r="F403" s="9" t="s">
        <v>737</v>
      </c>
      <c r="G403" s="9" t="s">
        <v>9</v>
      </c>
      <c r="H403" s="10">
        <v>1044</v>
      </c>
      <c r="I403" s="9">
        <v>430</v>
      </c>
      <c r="J403" s="9">
        <f t="shared" si="6"/>
        <v>-614</v>
      </c>
      <c r="K403" s="2"/>
    </row>
    <row r="404" spans="1:11" x14ac:dyDescent="0.25">
      <c r="A404" s="9" t="s">
        <v>1556</v>
      </c>
      <c r="B404" s="9" t="s">
        <v>738</v>
      </c>
      <c r="C404" s="9" t="s">
        <v>738</v>
      </c>
      <c r="D404" s="9" t="s">
        <v>290</v>
      </c>
      <c r="E404" s="9" t="s">
        <v>31</v>
      </c>
      <c r="F404" s="9" t="s">
        <v>363</v>
      </c>
      <c r="G404" s="9" t="s">
        <v>9</v>
      </c>
      <c r="H404" s="10">
        <v>37288</v>
      </c>
      <c r="I404" s="9">
        <v>53826</v>
      </c>
      <c r="J404" s="9">
        <f t="shared" si="6"/>
        <v>16538</v>
      </c>
      <c r="K404" s="2"/>
    </row>
    <row r="405" spans="1:11" x14ac:dyDescent="0.25">
      <c r="A405" s="9" t="s">
        <v>1557</v>
      </c>
      <c r="B405" s="9" t="s">
        <v>739</v>
      </c>
      <c r="C405" s="9" t="s">
        <v>740</v>
      </c>
      <c r="D405" s="9" t="s">
        <v>290</v>
      </c>
      <c r="E405" s="9" t="s">
        <v>101</v>
      </c>
      <c r="F405" s="9" t="s">
        <v>102</v>
      </c>
      <c r="G405" s="9" t="s">
        <v>9</v>
      </c>
      <c r="H405" s="10">
        <v>19921</v>
      </c>
      <c r="I405" s="9">
        <v>14485</v>
      </c>
      <c r="J405" s="9">
        <f t="shared" si="6"/>
        <v>-5436</v>
      </c>
      <c r="K405" s="2"/>
    </row>
    <row r="406" spans="1:11" x14ac:dyDescent="0.25">
      <c r="A406" s="9" t="s">
        <v>1558</v>
      </c>
      <c r="B406" s="9" t="s">
        <v>739</v>
      </c>
      <c r="C406" s="9" t="s">
        <v>739</v>
      </c>
      <c r="D406" s="9" t="s">
        <v>290</v>
      </c>
      <c r="E406" s="9" t="s">
        <v>93</v>
      </c>
      <c r="F406" s="9" t="s">
        <v>741</v>
      </c>
      <c r="G406" s="9" t="s">
        <v>9</v>
      </c>
      <c r="H406" s="10">
        <v>173379</v>
      </c>
      <c r="I406" s="9">
        <v>189486</v>
      </c>
      <c r="J406" s="9">
        <f t="shared" si="6"/>
        <v>16107</v>
      </c>
      <c r="K406" s="2"/>
    </row>
    <row r="407" spans="1:11" x14ac:dyDescent="0.25">
      <c r="A407" s="9" t="s">
        <v>1559</v>
      </c>
      <c r="B407" s="9" t="s">
        <v>742</v>
      </c>
      <c r="C407" s="9" t="s">
        <v>743</v>
      </c>
      <c r="D407" s="9" t="s">
        <v>290</v>
      </c>
      <c r="E407" s="9" t="s">
        <v>31</v>
      </c>
      <c r="F407" s="9" t="s">
        <v>32</v>
      </c>
      <c r="G407" s="9" t="s">
        <v>9</v>
      </c>
      <c r="H407" s="10">
        <v>134764</v>
      </c>
      <c r="I407" s="9">
        <v>103415</v>
      </c>
      <c r="J407" s="9">
        <f t="shared" si="6"/>
        <v>-31349</v>
      </c>
      <c r="K407" s="2"/>
    </row>
    <row r="408" spans="1:11" x14ac:dyDescent="0.25">
      <c r="A408" s="9" t="s">
        <v>1560</v>
      </c>
      <c r="B408" s="9" t="s">
        <v>742</v>
      </c>
      <c r="C408" s="9" t="s">
        <v>744</v>
      </c>
      <c r="D408" s="9" t="s">
        <v>290</v>
      </c>
      <c r="E408" s="9" t="s">
        <v>226</v>
      </c>
      <c r="F408" s="9" t="s">
        <v>744</v>
      </c>
      <c r="G408" s="9" t="s">
        <v>9</v>
      </c>
      <c r="H408" s="10">
        <v>37548</v>
      </c>
      <c r="I408" s="9">
        <v>22339</v>
      </c>
      <c r="J408" s="9">
        <f t="shared" si="6"/>
        <v>-15209</v>
      </c>
      <c r="K408" s="2"/>
    </row>
    <row r="409" spans="1:11" x14ac:dyDescent="0.25">
      <c r="A409" s="9" t="s">
        <v>1561</v>
      </c>
      <c r="B409" s="9" t="s">
        <v>745</v>
      </c>
      <c r="C409" s="9" t="s">
        <v>746</v>
      </c>
      <c r="D409" s="9" t="s">
        <v>290</v>
      </c>
      <c r="E409" s="9" t="s">
        <v>28</v>
      </c>
      <c r="F409" s="9" t="s">
        <v>193</v>
      </c>
      <c r="G409" s="9" t="s">
        <v>9</v>
      </c>
      <c r="H409" s="10">
        <v>72527</v>
      </c>
      <c r="I409" s="9">
        <v>79412</v>
      </c>
      <c r="J409" s="9">
        <f t="shared" si="6"/>
        <v>6885</v>
      </c>
      <c r="K409" s="2"/>
    </row>
    <row r="410" spans="1:11" x14ac:dyDescent="0.25">
      <c r="A410" s="9" t="s">
        <v>1562</v>
      </c>
      <c r="B410" s="9" t="s">
        <v>1904</v>
      </c>
      <c r="C410" s="9" t="s">
        <v>1904</v>
      </c>
      <c r="D410" s="9" t="s">
        <v>290</v>
      </c>
      <c r="E410" s="9" t="s">
        <v>46</v>
      </c>
      <c r="F410" s="9" t="s">
        <v>316</v>
      </c>
      <c r="G410" s="9" t="s">
        <v>9</v>
      </c>
      <c r="H410" s="10">
        <v>9284</v>
      </c>
      <c r="I410" s="9">
        <v>13336</v>
      </c>
      <c r="J410" s="9">
        <f t="shared" si="6"/>
        <v>4052</v>
      </c>
      <c r="K410" s="2"/>
    </row>
    <row r="411" spans="1:11" x14ac:dyDescent="0.25">
      <c r="A411" s="9" t="s">
        <v>1563</v>
      </c>
      <c r="B411" s="9" t="s">
        <v>592</v>
      </c>
      <c r="C411" s="9" t="s">
        <v>747</v>
      </c>
      <c r="D411" s="9" t="s">
        <v>290</v>
      </c>
      <c r="E411" s="9" t="s">
        <v>106</v>
      </c>
      <c r="F411" s="9" t="s">
        <v>633</v>
      </c>
      <c r="G411" s="9" t="s">
        <v>9</v>
      </c>
      <c r="H411" s="10">
        <v>2060577</v>
      </c>
      <c r="I411" s="9">
        <v>1793078</v>
      </c>
      <c r="J411" s="9">
        <f t="shared" si="6"/>
        <v>-267499</v>
      </c>
      <c r="K411" s="2"/>
    </row>
    <row r="412" spans="1:11" x14ac:dyDescent="0.25">
      <c r="A412" s="9" t="s">
        <v>1564</v>
      </c>
      <c r="B412" s="9" t="s">
        <v>592</v>
      </c>
      <c r="C412" s="9" t="s">
        <v>748</v>
      </c>
      <c r="D412" s="9" t="s">
        <v>290</v>
      </c>
      <c r="E412" s="9" t="s">
        <v>75</v>
      </c>
      <c r="F412" s="9" t="s">
        <v>291</v>
      </c>
      <c r="G412" s="9" t="s">
        <v>9</v>
      </c>
      <c r="H412" s="10">
        <v>1757348</v>
      </c>
      <c r="I412" s="9">
        <v>2689458</v>
      </c>
      <c r="J412" s="9">
        <f t="shared" si="6"/>
        <v>932110</v>
      </c>
      <c r="K412" s="2"/>
    </row>
    <row r="413" spans="1:11" x14ac:dyDescent="0.25">
      <c r="A413" s="9" t="s">
        <v>1565</v>
      </c>
      <c r="B413" s="9" t="s">
        <v>749</v>
      </c>
      <c r="C413" s="9" t="s">
        <v>750</v>
      </c>
      <c r="D413" s="9" t="s">
        <v>290</v>
      </c>
      <c r="E413" s="9" t="s">
        <v>46</v>
      </c>
      <c r="F413" s="9" t="s">
        <v>751</v>
      </c>
      <c r="G413" s="9" t="s">
        <v>9</v>
      </c>
      <c r="H413" s="10">
        <v>33155</v>
      </c>
      <c r="I413" s="9">
        <v>34087</v>
      </c>
      <c r="J413" s="9">
        <f t="shared" si="6"/>
        <v>932</v>
      </c>
      <c r="K413" s="2"/>
    </row>
    <row r="414" spans="1:11" x14ac:dyDescent="0.25">
      <c r="A414" s="9" t="s">
        <v>1566</v>
      </c>
      <c r="B414" s="9" t="s">
        <v>752</v>
      </c>
      <c r="C414" s="9" t="s">
        <v>753</v>
      </c>
      <c r="D414" s="9" t="s">
        <v>264</v>
      </c>
      <c r="E414" s="9" t="s">
        <v>75</v>
      </c>
      <c r="F414" s="9" t="s">
        <v>453</v>
      </c>
      <c r="G414" s="9" t="s">
        <v>9</v>
      </c>
      <c r="H414" s="10">
        <v>440030</v>
      </c>
      <c r="I414" s="9">
        <v>339959</v>
      </c>
      <c r="J414" s="9">
        <f t="shared" si="6"/>
        <v>-100071</v>
      </c>
      <c r="K414" s="2"/>
    </row>
    <row r="415" spans="1:11" x14ac:dyDescent="0.25">
      <c r="A415" s="9" t="s">
        <v>1567</v>
      </c>
      <c r="B415" s="9" t="s">
        <v>752</v>
      </c>
      <c r="C415" s="9" t="s">
        <v>754</v>
      </c>
      <c r="D415" s="9" t="s">
        <v>264</v>
      </c>
      <c r="E415" s="9" t="s">
        <v>75</v>
      </c>
      <c r="F415" s="9" t="s">
        <v>165</v>
      </c>
      <c r="G415" s="9" t="s">
        <v>9</v>
      </c>
      <c r="H415" s="10">
        <v>124390</v>
      </c>
      <c r="I415" s="9">
        <v>171276</v>
      </c>
      <c r="J415" s="9">
        <f t="shared" si="6"/>
        <v>46886</v>
      </c>
      <c r="K415" s="2"/>
    </row>
    <row r="416" spans="1:11" x14ac:dyDescent="0.25">
      <c r="A416" s="9" t="s">
        <v>1568</v>
      </c>
      <c r="B416" s="9" t="s">
        <v>752</v>
      </c>
      <c r="C416" s="9" t="s">
        <v>755</v>
      </c>
      <c r="D416" s="9" t="s">
        <v>264</v>
      </c>
      <c r="E416" s="9" t="s">
        <v>75</v>
      </c>
      <c r="F416" s="9" t="s">
        <v>453</v>
      </c>
      <c r="G416" s="9" t="s">
        <v>9</v>
      </c>
      <c r="H416" s="10">
        <v>103656</v>
      </c>
      <c r="I416" s="9">
        <v>93770</v>
      </c>
      <c r="J416" s="9">
        <f t="shared" si="6"/>
        <v>-9886</v>
      </c>
      <c r="K416" s="2"/>
    </row>
    <row r="417" spans="1:11" x14ac:dyDescent="0.25">
      <c r="A417" s="9" t="s">
        <v>1569</v>
      </c>
      <c r="B417" s="9" t="s">
        <v>756</v>
      </c>
      <c r="C417" s="9" t="s">
        <v>757</v>
      </c>
      <c r="D417" s="9" t="s">
        <v>6</v>
      </c>
      <c r="E417" s="9" t="s">
        <v>85</v>
      </c>
      <c r="F417" s="9" t="s">
        <v>758</v>
      </c>
      <c r="G417" s="9" t="s">
        <v>9</v>
      </c>
      <c r="H417" s="10">
        <v>5</v>
      </c>
      <c r="I417" s="9">
        <v>4</v>
      </c>
      <c r="J417" s="9">
        <f t="shared" si="6"/>
        <v>-1</v>
      </c>
      <c r="K417" s="2"/>
    </row>
    <row r="418" spans="1:11" x14ac:dyDescent="0.25">
      <c r="A418" s="9" t="s">
        <v>1570</v>
      </c>
      <c r="B418" s="9" t="s">
        <v>759</v>
      </c>
      <c r="C418" s="9" t="s">
        <v>760</v>
      </c>
      <c r="D418" s="9" t="s">
        <v>264</v>
      </c>
      <c r="E418" s="9" t="s">
        <v>217</v>
      </c>
      <c r="F418" s="9" t="s">
        <v>761</v>
      </c>
      <c r="G418" s="9" t="s">
        <v>9</v>
      </c>
      <c r="H418" s="10">
        <v>3793</v>
      </c>
      <c r="I418" s="9">
        <v>2269</v>
      </c>
      <c r="J418" s="9">
        <f t="shared" si="6"/>
        <v>-1524</v>
      </c>
      <c r="K418" s="2"/>
    </row>
    <row r="419" spans="1:11" x14ac:dyDescent="0.25">
      <c r="A419" s="9" t="s">
        <v>1571</v>
      </c>
      <c r="B419" s="9" t="s">
        <v>762</v>
      </c>
      <c r="C419" s="9" t="s">
        <v>762</v>
      </c>
      <c r="D419" s="9" t="s">
        <v>271</v>
      </c>
      <c r="E419" s="9" t="s">
        <v>85</v>
      </c>
      <c r="F419" s="9" t="s">
        <v>480</v>
      </c>
      <c r="G419" s="9" t="s">
        <v>9</v>
      </c>
      <c r="H419" s="10">
        <v>120576</v>
      </c>
      <c r="I419" s="9">
        <v>206407</v>
      </c>
      <c r="J419" s="9">
        <f t="shared" si="6"/>
        <v>85831</v>
      </c>
      <c r="K419" s="2"/>
    </row>
    <row r="420" spans="1:11" x14ac:dyDescent="0.25">
      <c r="A420" s="9" t="s">
        <v>1572</v>
      </c>
      <c r="B420" s="9" t="s">
        <v>763</v>
      </c>
      <c r="C420" s="9" t="s">
        <v>764</v>
      </c>
      <c r="D420" s="9" t="s">
        <v>6</v>
      </c>
      <c r="E420" s="9" t="s">
        <v>106</v>
      </c>
      <c r="F420" s="9" t="s">
        <v>765</v>
      </c>
      <c r="G420" s="9" t="s">
        <v>9</v>
      </c>
      <c r="H420" s="10">
        <v>149</v>
      </c>
      <c r="I420" s="9">
        <v>3907</v>
      </c>
      <c r="J420" s="9">
        <f t="shared" si="6"/>
        <v>3758</v>
      </c>
      <c r="K420" s="2"/>
    </row>
    <row r="421" spans="1:11" x14ac:dyDescent="0.25">
      <c r="A421" s="9" t="s">
        <v>1573</v>
      </c>
      <c r="B421" s="9" t="s">
        <v>128</v>
      </c>
      <c r="C421" s="9" t="s">
        <v>766</v>
      </c>
      <c r="D421" s="9" t="s">
        <v>6</v>
      </c>
      <c r="E421" s="9" t="s">
        <v>130</v>
      </c>
      <c r="F421" s="9" t="s">
        <v>131</v>
      </c>
      <c r="G421" s="9" t="s">
        <v>9</v>
      </c>
      <c r="H421" s="10">
        <v>18</v>
      </c>
      <c r="I421" s="9">
        <v>2044</v>
      </c>
      <c r="J421" s="9">
        <f t="shared" si="6"/>
        <v>2026</v>
      </c>
      <c r="K421" s="2"/>
    </row>
    <row r="422" spans="1:11" x14ac:dyDescent="0.25">
      <c r="A422" s="9" t="s">
        <v>1574</v>
      </c>
      <c r="B422" s="9" t="s">
        <v>767</v>
      </c>
      <c r="C422" s="9" t="s">
        <v>768</v>
      </c>
      <c r="D422" s="9" t="s">
        <v>6</v>
      </c>
      <c r="E422" s="9" t="s">
        <v>93</v>
      </c>
      <c r="F422" s="9" t="s">
        <v>715</v>
      </c>
      <c r="G422" s="9" t="s">
        <v>9</v>
      </c>
      <c r="H422" s="10">
        <v>0</v>
      </c>
      <c r="I422" s="9">
        <v>87</v>
      </c>
      <c r="J422" s="9">
        <f t="shared" si="6"/>
        <v>87</v>
      </c>
      <c r="K422" s="2"/>
    </row>
    <row r="423" spans="1:11" x14ac:dyDescent="0.25">
      <c r="A423" s="9" t="s">
        <v>1575</v>
      </c>
      <c r="B423" s="9" t="s">
        <v>200</v>
      </c>
      <c r="C423" s="9" t="s">
        <v>769</v>
      </c>
      <c r="D423" s="9" t="s">
        <v>6</v>
      </c>
      <c r="E423" s="9" t="s">
        <v>202</v>
      </c>
      <c r="F423" s="9" t="s">
        <v>203</v>
      </c>
      <c r="G423" s="9" t="s">
        <v>9</v>
      </c>
      <c r="H423" s="10">
        <v>864</v>
      </c>
      <c r="I423" s="9">
        <v>5849</v>
      </c>
      <c r="J423" s="9">
        <f t="shared" si="6"/>
        <v>4985</v>
      </c>
      <c r="K423" s="2"/>
    </row>
    <row r="424" spans="1:11" x14ac:dyDescent="0.25">
      <c r="A424" s="9" t="s">
        <v>1576</v>
      </c>
      <c r="B424" s="9" t="s">
        <v>71</v>
      </c>
      <c r="C424" s="9" t="s">
        <v>770</v>
      </c>
      <c r="D424" s="9" t="s">
        <v>6</v>
      </c>
      <c r="E424" s="9" t="s">
        <v>46</v>
      </c>
      <c r="F424" s="9" t="s">
        <v>73</v>
      </c>
      <c r="G424" s="9" t="s">
        <v>9</v>
      </c>
      <c r="H424" s="10">
        <v>462</v>
      </c>
      <c r="I424" s="9">
        <v>122</v>
      </c>
      <c r="J424" s="9">
        <f t="shared" si="6"/>
        <v>-340</v>
      </c>
      <c r="K424" s="2"/>
    </row>
    <row r="425" spans="1:11" x14ac:dyDescent="0.25">
      <c r="A425" s="9" t="s">
        <v>1577</v>
      </c>
      <c r="B425" s="9" t="s">
        <v>533</v>
      </c>
      <c r="C425" s="9" t="s">
        <v>771</v>
      </c>
      <c r="D425" s="9" t="s">
        <v>6</v>
      </c>
      <c r="E425" s="9" t="s">
        <v>93</v>
      </c>
      <c r="F425" s="9" t="s">
        <v>535</v>
      </c>
      <c r="G425" s="9" t="s">
        <v>9</v>
      </c>
      <c r="H425" s="10">
        <v>0</v>
      </c>
      <c r="I425" s="9">
        <v>82</v>
      </c>
      <c r="J425" s="9">
        <f t="shared" si="6"/>
        <v>82</v>
      </c>
      <c r="K425" s="2"/>
    </row>
    <row r="426" spans="1:11" x14ac:dyDescent="0.25">
      <c r="A426" s="9" t="s">
        <v>1578</v>
      </c>
      <c r="B426" s="9" t="s">
        <v>197</v>
      </c>
      <c r="C426" s="9" t="s">
        <v>772</v>
      </c>
      <c r="D426" s="9" t="s">
        <v>6</v>
      </c>
      <c r="E426" s="9" t="s">
        <v>93</v>
      </c>
      <c r="F426" s="9" t="s">
        <v>199</v>
      </c>
      <c r="G426" s="9" t="s">
        <v>9</v>
      </c>
      <c r="H426" s="10">
        <v>1867</v>
      </c>
      <c r="I426" s="9">
        <v>0</v>
      </c>
      <c r="J426" s="9">
        <f t="shared" si="6"/>
        <v>-1867</v>
      </c>
      <c r="K426" s="2"/>
    </row>
    <row r="427" spans="1:11" x14ac:dyDescent="0.25">
      <c r="A427" s="9" t="s">
        <v>1579</v>
      </c>
      <c r="B427" s="9" t="s">
        <v>118</v>
      </c>
      <c r="C427" s="9" t="s">
        <v>87</v>
      </c>
      <c r="D427" s="9" t="s">
        <v>6</v>
      </c>
      <c r="E427" s="9" t="s">
        <v>31</v>
      </c>
      <c r="F427" s="9" t="s">
        <v>120</v>
      </c>
      <c r="G427" s="9" t="s">
        <v>9</v>
      </c>
      <c r="H427" s="10">
        <v>128</v>
      </c>
      <c r="I427" s="9">
        <v>172</v>
      </c>
      <c r="J427" s="9">
        <f t="shared" si="6"/>
        <v>44</v>
      </c>
      <c r="K427" s="2"/>
    </row>
    <row r="428" spans="1:11" x14ac:dyDescent="0.25">
      <c r="A428" s="9" t="s">
        <v>1580</v>
      </c>
      <c r="B428" s="9" t="s">
        <v>468</v>
      </c>
      <c r="C428" s="9" t="s">
        <v>773</v>
      </c>
      <c r="D428" s="9" t="s">
        <v>6</v>
      </c>
      <c r="E428" s="9" t="s">
        <v>85</v>
      </c>
      <c r="F428" s="9" t="s">
        <v>470</v>
      </c>
      <c r="G428" s="9" t="s">
        <v>9</v>
      </c>
      <c r="H428" s="10">
        <v>0</v>
      </c>
      <c r="I428" s="9"/>
      <c r="J428" s="9">
        <f t="shared" si="6"/>
        <v>0</v>
      </c>
      <c r="K428" s="2"/>
    </row>
    <row r="429" spans="1:11" x14ac:dyDescent="0.25">
      <c r="A429" s="9" t="s">
        <v>1581</v>
      </c>
      <c r="B429" s="9" t="s">
        <v>118</v>
      </c>
      <c r="C429" s="9" t="s">
        <v>774</v>
      </c>
      <c r="D429" s="9" t="s">
        <v>6</v>
      </c>
      <c r="E429" s="9" t="s">
        <v>31</v>
      </c>
      <c r="F429" s="9" t="s">
        <v>120</v>
      </c>
      <c r="G429" s="9" t="s">
        <v>9</v>
      </c>
      <c r="H429" s="10">
        <v>17</v>
      </c>
      <c r="I429" s="9">
        <v>6</v>
      </c>
      <c r="J429" s="9">
        <f t="shared" si="6"/>
        <v>-11</v>
      </c>
      <c r="K429" s="2"/>
    </row>
    <row r="430" spans="1:11" x14ac:dyDescent="0.25">
      <c r="A430" s="9" t="s">
        <v>1582</v>
      </c>
      <c r="B430" s="9" t="s">
        <v>475</v>
      </c>
      <c r="C430" s="9" t="s">
        <v>266</v>
      </c>
      <c r="D430" s="9" t="s">
        <v>6</v>
      </c>
      <c r="E430" s="9" t="s">
        <v>106</v>
      </c>
      <c r="F430" s="9" t="s">
        <v>510</v>
      </c>
      <c r="G430" s="9" t="s">
        <v>9</v>
      </c>
      <c r="H430" s="10">
        <v>172</v>
      </c>
      <c r="I430" s="9">
        <v>48</v>
      </c>
      <c r="J430" s="9">
        <f t="shared" si="6"/>
        <v>-124</v>
      </c>
      <c r="K430" s="2"/>
    </row>
    <row r="431" spans="1:11" x14ac:dyDescent="0.25">
      <c r="A431" s="9" t="s">
        <v>1583</v>
      </c>
      <c r="B431" s="9" t="s">
        <v>775</v>
      </c>
      <c r="C431" s="9" t="s">
        <v>775</v>
      </c>
      <c r="D431" s="9" t="s">
        <v>264</v>
      </c>
      <c r="E431" s="9" t="s">
        <v>93</v>
      </c>
      <c r="F431" s="9" t="s">
        <v>258</v>
      </c>
      <c r="G431" s="9" t="s">
        <v>9</v>
      </c>
      <c r="H431" s="10">
        <v>29178</v>
      </c>
      <c r="I431" s="9">
        <v>34113</v>
      </c>
      <c r="J431" s="9">
        <f t="shared" si="6"/>
        <v>4935</v>
      </c>
      <c r="K431" s="2"/>
    </row>
    <row r="432" spans="1:11" x14ac:dyDescent="0.25">
      <c r="A432" s="9" t="s">
        <v>1584</v>
      </c>
      <c r="B432" s="9" t="s">
        <v>516</v>
      </c>
      <c r="C432" s="9" t="s">
        <v>776</v>
      </c>
      <c r="D432" s="9" t="s">
        <v>6</v>
      </c>
      <c r="E432" s="9" t="s">
        <v>209</v>
      </c>
      <c r="F432" s="9" t="s">
        <v>518</v>
      </c>
      <c r="G432" s="9" t="s">
        <v>9</v>
      </c>
      <c r="H432" s="10">
        <v>49</v>
      </c>
      <c r="I432" s="9">
        <v>180</v>
      </c>
      <c r="J432" s="9">
        <f t="shared" si="6"/>
        <v>131</v>
      </c>
      <c r="K432" s="2"/>
    </row>
    <row r="433" spans="1:11" x14ac:dyDescent="0.25">
      <c r="A433" s="9" t="s">
        <v>1585</v>
      </c>
      <c r="B433" s="9" t="s">
        <v>516</v>
      </c>
      <c r="C433" s="9" t="s">
        <v>777</v>
      </c>
      <c r="D433" s="9" t="s">
        <v>6</v>
      </c>
      <c r="E433" s="9" t="s">
        <v>209</v>
      </c>
      <c r="F433" s="9" t="s">
        <v>518</v>
      </c>
      <c r="G433" s="9" t="s">
        <v>9</v>
      </c>
      <c r="H433" s="10">
        <v>0</v>
      </c>
      <c r="I433" s="9">
        <v>0</v>
      </c>
      <c r="J433" s="9">
        <f t="shared" si="6"/>
        <v>0</v>
      </c>
      <c r="K433" s="2"/>
    </row>
    <row r="434" spans="1:11" x14ac:dyDescent="0.25">
      <c r="A434" s="9" t="s">
        <v>1586</v>
      </c>
      <c r="B434" s="9" t="s">
        <v>778</v>
      </c>
      <c r="C434" s="9" t="s">
        <v>779</v>
      </c>
      <c r="D434" s="9" t="s">
        <v>271</v>
      </c>
      <c r="E434" s="9" t="s">
        <v>14</v>
      </c>
      <c r="F434" s="9" t="s">
        <v>157</v>
      </c>
      <c r="G434" s="9" t="s">
        <v>9</v>
      </c>
      <c r="H434" s="10">
        <v>6109</v>
      </c>
      <c r="I434" s="9">
        <v>3949</v>
      </c>
      <c r="J434" s="9">
        <f t="shared" si="6"/>
        <v>-2160</v>
      </c>
      <c r="K434" s="2"/>
    </row>
    <row r="435" spans="1:11" x14ac:dyDescent="0.25">
      <c r="A435" s="9" t="s">
        <v>1587</v>
      </c>
      <c r="B435" s="9" t="s">
        <v>339</v>
      </c>
      <c r="C435" s="9" t="s">
        <v>780</v>
      </c>
      <c r="D435" s="9" t="s">
        <v>6</v>
      </c>
      <c r="E435" s="9" t="s">
        <v>93</v>
      </c>
      <c r="F435" s="9" t="s">
        <v>781</v>
      </c>
      <c r="G435" s="9" t="s">
        <v>9</v>
      </c>
      <c r="H435" s="10">
        <v>592</v>
      </c>
      <c r="I435" s="9">
        <v>6048</v>
      </c>
      <c r="J435" s="9">
        <f t="shared" si="6"/>
        <v>5456</v>
      </c>
      <c r="K435" s="2"/>
    </row>
    <row r="436" spans="1:11" x14ac:dyDescent="0.25">
      <c r="A436" s="9" t="s">
        <v>1588</v>
      </c>
      <c r="B436" s="9" t="s">
        <v>782</v>
      </c>
      <c r="C436" s="9" t="s">
        <v>782</v>
      </c>
      <c r="D436" s="9" t="s">
        <v>6</v>
      </c>
      <c r="E436" s="9" t="s">
        <v>75</v>
      </c>
      <c r="F436" s="9" t="s">
        <v>783</v>
      </c>
      <c r="G436" s="9" t="s">
        <v>9</v>
      </c>
      <c r="H436" s="10">
        <v>134</v>
      </c>
      <c r="I436" s="9">
        <v>3055</v>
      </c>
      <c r="J436" s="9">
        <f t="shared" si="6"/>
        <v>2921</v>
      </c>
      <c r="K436" s="2"/>
    </row>
    <row r="437" spans="1:11" x14ac:dyDescent="0.25">
      <c r="A437" s="9" t="s">
        <v>1589</v>
      </c>
      <c r="B437" s="9" t="s">
        <v>784</v>
      </c>
      <c r="C437" s="9" t="s">
        <v>784</v>
      </c>
      <c r="D437" s="9" t="s">
        <v>271</v>
      </c>
      <c r="E437" s="9" t="s">
        <v>161</v>
      </c>
      <c r="F437" s="9" t="s">
        <v>373</v>
      </c>
      <c r="G437" s="9" t="s">
        <v>9</v>
      </c>
      <c r="H437" s="10">
        <v>36112</v>
      </c>
      <c r="I437" s="9">
        <v>23099</v>
      </c>
      <c r="J437" s="9">
        <f t="shared" si="6"/>
        <v>-13013</v>
      </c>
      <c r="K437" s="2"/>
    </row>
    <row r="438" spans="1:11" x14ac:dyDescent="0.25">
      <c r="A438" s="9" t="s">
        <v>1590</v>
      </c>
      <c r="B438" s="9" t="s">
        <v>125</v>
      </c>
      <c r="C438" s="9" t="s">
        <v>785</v>
      </c>
      <c r="D438" s="9" t="s">
        <v>6</v>
      </c>
      <c r="E438" s="9" t="s">
        <v>93</v>
      </c>
      <c r="F438" s="9" t="s">
        <v>127</v>
      </c>
      <c r="G438" s="9" t="s">
        <v>9</v>
      </c>
      <c r="H438" s="10">
        <v>136</v>
      </c>
      <c r="I438" s="9">
        <v>4</v>
      </c>
      <c r="J438" s="9">
        <f t="shared" si="6"/>
        <v>-132</v>
      </c>
      <c r="K438" s="2"/>
    </row>
    <row r="439" spans="1:11" x14ac:dyDescent="0.25">
      <c r="A439" s="9" t="s">
        <v>1591</v>
      </c>
      <c r="B439" s="9" t="s">
        <v>786</v>
      </c>
      <c r="C439" s="9" t="s">
        <v>787</v>
      </c>
      <c r="D439" s="9" t="s">
        <v>6</v>
      </c>
      <c r="E439" s="9" t="s">
        <v>46</v>
      </c>
      <c r="F439" s="9" t="s">
        <v>788</v>
      </c>
      <c r="G439" s="9" t="s">
        <v>9</v>
      </c>
      <c r="H439" s="10">
        <v>4</v>
      </c>
      <c r="I439" s="9">
        <v>3558</v>
      </c>
      <c r="J439" s="9">
        <f t="shared" si="6"/>
        <v>3554</v>
      </c>
      <c r="K439" s="2"/>
    </row>
    <row r="440" spans="1:11" x14ac:dyDescent="0.25">
      <c r="A440" s="9" t="s">
        <v>1592</v>
      </c>
      <c r="B440" s="9" t="s">
        <v>314</v>
      </c>
      <c r="C440" s="9" t="s">
        <v>789</v>
      </c>
      <c r="D440" s="9" t="s">
        <v>6</v>
      </c>
      <c r="E440" s="9" t="s">
        <v>46</v>
      </c>
      <c r="F440" s="9" t="s">
        <v>316</v>
      </c>
      <c r="G440" s="9" t="s">
        <v>9</v>
      </c>
      <c r="H440" s="10">
        <v>80</v>
      </c>
      <c r="I440" s="9"/>
      <c r="J440" s="9">
        <f t="shared" si="6"/>
        <v>-80</v>
      </c>
      <c r="K440" s="2"/>
    </row>
    <row r="441" spans="1:11" x14ac:dyDescent="0.25">
      <c r="A441" s="9" t="s">
        <v>1593</v>
      </c>
      <c r="B441" s="9" t="s">
        <v>26</v>
      </c>
      <c r="C441" s="9" t="s">
        <v>790</v>
      </c>
      <c r="D441" s="9" t="s">
        <v>6</v>
      </c>
      <c r="E441" s="9" t="s">
        <v>31</v>
      </c>
      <c r="F441" s="9" t="s">
        <v>32</v>
      </c>
      <c r="G441" s="9" t="s">
        <v>9</v>
      </c>
      <c r="H441" s="10">
        <v>27823</v>
      </c>
      <c r="I441" s="9">
        <v>20151</v>
      </c>
      <c r="J441" s="9">
        <f t="shared" si="6"/>
        <v>-7672</v>
      </c>
      <c r="K441" s="2"/>
    </row>
    <row r="442" spans="1:11" x14ac:dyDescent="0.25">
      <c r="A442" s="9" t="s">
        <v>1594</v>
      </c>
      <c r="B442" s="9" t="s">
        <v>26</v>
      </c>
      <c r="C442" s="9" t="s">
        <v>791</v>
      </c>
      <c r="D442" s="9" t="s">
        <v>6</v>
      </c>
      <c r="E442" s="9" t="s">
        <v>28</v>
      </c>
      <c r="F442" s="9" t="s">
        <v>29</v>
      </c>
      <c r="G442" s="9" t="s">
        <v>9</v>
      </c>
      <c r="H442" s="10">
        <v>0</v>
      </c>
      <c r="I442" s="9"/>
      <c r="J442" s="9">
        <f t="shared" si="6"/>
        <v>0</v>
      </c>
      <c r="K442" s="2"/>
    </row>
    <row r="443" spans="1:11" x14ac:dyDescent="0.25">
      <c r="A443" s="9" t="s">
        <v>1595</v>
      </c>
      <c r="B443" s="9" t="s">
        <v>26</v>
      </c>
      <c r="C443" s="9" t="s">
        <v>792</v>
      </c>
      <c r="D443" s="9" t="s">
        <v>6</v>
      </c>
      <c r="E443" s="9" t="s">
        <v>28</v>
      </c>
      <c r="F443" s="9" t="s">
        <v>29</v>
      </c>
      <c r="G443" s="9" t="s">
        <v>9</v>
      </c>
      <c r="H443" s="10">
        <v>15</v>
      </c>
      <c r="I443" s="9">
        <v>2</v>
      </c>
      <c r="J443" s="9">
        <f t="shared" si="6"/>
        <v>-13</v>
      </c>
      <c r="K443" s="2"/>
    </row>
    <row r="444" spans="1:11" x14ac:dyDescent="0.25">
      <c r="A444" s="9" t="s">
        <v>1596</v>
      </c>
      <c r="B444" s="9" t="s">
        <v>77</v>
      </c>
      <c r="C444" s="9" t="s">
        <v>793</v>
      </c>
      <c r="D444" s="9" t="s">
        <v>6</v>
      </c>
      <c r="E444" s="9" t="s">
        <v>28</v>
      </c>
      <c r="F444" s="9" t="s">
        <v>78</v>
      </c>
      <c r="G444" s="9" t="s">
        <v>9</v>
      </c>
      <c r="H444" s="10">
        <v>0</v>
      </c>
      <c r="I444" s="9"/>
      <c r="J444" s="9">
        <f t="shared" si="6"/>
        <v>0</v>
      </c>
      <c r="K444" s="2"/>
    </row>
    <row r="445" spans="1:11" x14ac:dyDescent="0.25">
      <c r="A445" s="9" t="s">
        <v>1597</v>
      </c>
      <c r="B445" s="9" t="s">
        <v>80</v>
      </c>
      <c r="C445" s="9" t="s">
        <v>794</v>
      </c>
      <c r="D445" s="9" t="s">
        <v>6</v>
      </c>
      <c r="E445" s="9" t="s">
        <v>31</v>
      </c>
      <c r="F445" s="9" t="s">
        <v>82</v>
      </c>
      <c r="G445" s="9" t="s">
        <v>9</v>
      </c>
      <c r="H445" s="10">
        <v>0</v>
      </c>
      <c r="I445" s="9">
        <v>181</v>
      </c>
      <c r="J445" s="9">
        <f t="shared" si="6"/>
        <v>181</v>
      </c>
      <c r="K445" s="2"/>
    </row>
    <row r="446" spans="1:11" x14ac:dyDescent="0.25">
      <c r="A446" s="9" t="s">
        <v>1598</v>
      </c>
      <c r="B446" s="9" t="s">
        <v>795</v>
      </c>
      <c r="C446" s="9" t="s">
        <v>795</v>
      </c>
      <c r="D446" s="9" t="s">
        <v>264</v>
      </c>
      <c r="E446" s="9" t="s">
        <v>209</v>
      </c>
      <c r="F446" s="9" t="s">
        <v>430</v>
      </c>
      <c r="G446" s="9" t="s">
        <v>9</v>
      </c>
      <c r="H446" s="10">
        <v>0</v>
      </c>
      <c r="I446" s="9">
        <v>1417</v>
      </c>
      <c r="J446" s="9">
        <f t="shared" si="6"/>
        <v>1417</v>
      </c>
      <c r="K446" s="2"/>
    </row>
    <row r="447" spans="1:11" x14ac:dyDescent="0.25">
      <c r="A447" s="9" t="s">
        <v>1599</v>
      </c>
      <c r="B447" s="9" t="s">
        <v>99</v>
      </c>
      <c r="C447" s="9" t="s">
        <v>796</v>
      </c>
      <c r="D447" s="9" t="s">
        <v>6</v>
      </c>
      <c r="E447" s="9" t="s">
        <v>101</v>
      </c>
      <c r="F447" s="9" t="s">
        <v>102</v>
      </c>
      <c r="G447" s="9" t="s">
        <v>9</v>
      </c>
      <c r="H447" s="10">
        <v>0</v>
      </c>
      <c r="I447" s="9"/>
      <c r="J447" s="9">
        <f t="shared" si="6"/>
        <v>0</v>
      </c>
      <c r="K447" s="2"/>
    </row>
    <row r="448" spans="1:11" x14ac:dyDescent="0.25">
      <c r="A448" s="9" t="s">
        <v>1600</v>
      </c>
      <c r="B448" s="9" t="s">
        <v>118</v>
      </c>
      <c r="C448" s="9" t="s">
        <v>797</v>
      </c>
      <c r="D448" s="9" t="s">
        <v>6</v>
      </c>
      <c r="E448" s="9" t="s">
        <v>31</v>
      </c>
      <c r="F448" s="9" t="s">
        <v>120</v>
      </c>
      <c r="G448" s="9" t="s">
        <v>9</v>
      </c>
      <c r="H448" s="10">
        <v>3</v>
      </c>
      <c r="I448" s="9">
        <v>2657</v>
      </c>
      <c r="J448" s="9">
        <f t="shared" si="6"/>
        <v>2654</v>
      </c>
      <c r="K448" s="2"/>
    </row>
    <row r="449" spans="1:11" x14ac:dyDescent="0.25">
      <c r="A449" s="9" t="s">
        <v>1601</v>
      </c>
      <c r="B449" s="9" t="s">
        <v>121</v>
      </c>
      <c r="C449" s="9" t="s">
        <v>798</v>
      </c>
      <c r="D449" s="9" t="s">
        <v>6</v>
      </c>
      <c r="E449" s="9" t="s">
        <v>123</v>
      </c>
      <c r="F449" s="9" t="s">
        <v>124</v>
      </c>
      <c r="G449" s="9" t="s">
        <v>9</v>
      </c>
      <c r="H449" s="10">
        <v>0</v>
      </c>
      <c r="I449" s="9">
        <v>0</v>
      </c>
      <c r="J449" s="9">
        <f t="shared" si="6"/>
        <v>0</v>
      </c>
      <c r="K449" s="2"/>
    </row>
    <row r="450" spans="1:11" x14ac:dyDescent="0.25">
      <c r="A450" s="9" t="s">
        <v>1602</v>
      </c>
      <c r="B450" s="9" t="s">
        <v>121</v>
      </c>
      <c r="C450" s="9" t="s">
        <v>799</v>
      </c>
      <c r="D450" s="9" t="s">
        <v>6</v>
      </c>
      <c r="E450" s="9" t="s">
        <v>123</v>
      </c>
      <c r="F450" s="9" t="s">
        <v>124</v>
      </c>
      <c r="G450" s="9" t="s">
        <v>9</v>
      </c>
      <c r="H450" s="10">
        <v>0</v>
      </c>
      <c r="I450" s="9">
        <v>535</v>
      </c>
      <c r="J450" s="9">
        <f t="shared" si="6"/>
        <v>535</v>
      </c>
      <c r="K450" s="2"/>
    </row>
    <row r="451" spans="1:11" x14ac:dyDescent="0.25">
      <c r="A451" s="9" t="s">
        <v>1603</v>
      </c>
      <c r="B451" s="9" t="s">
        <v>136</v>
      </c>
      <c r="C451" s="9" t="s">
        <v>800</v>
      </c>
      <c r="D451" s="9" t="s">
        <v>6</v>
      </c>
      <c r="E451" s="9" t="s">
        <v>14</v>
      </c>
      <c r="F451" s="9" t="s">
        <v>138</v>
      </c>
      <c r="G451" s="9" t="s">
        <v>9</v>
      </c>
      <c r="H451" s="10">
        <v>0</v>
      </c>
      <c r="I451" s="9"/>
      <c r="J451" s="9">
        <f t="shared" si="6"/>
        <v>0</v>
      </c>
      <c r="K451" s="2"/>
    </row>
    <row r="452" spans="1:11" x14ac:dyDescent="0.25">
      <c r="A452" s="9" t="s">
        <v>1604</v>
      </c>
      <c r="B452" s="9" t="s">
        <v>151</v>
      </c>
      <c r="C452" s="9" t="s">
        <v>801</v>
      </c>
      <c r="D452" s="9" t="s">
        <v>6</v>
      </c>
      <c r="E452" s="9" t="s">
        <v>130</v>
      </c>
      <c r="F452" s="9" t="s">
        <v>153</v>
      </c>
      <c r="G452" s="9" t="s">
        <v>9</v>
      </c>
      <c r="H452" s="10">
        <v>77</v>
      </c>
      <c r="I452" s="9">
        <v>0</v>
      </c>
      <c r="J452" s="9">
        <f t="shared" si="6"/>
        <v>-77</v>
      </c>
      <c r="K452" s="2"/>
    </row>
    <row r="453" spans="1:11" x14ac:dyDescent="0.25">
      <c r="A453" s="9" t="s">
        <v>1605</v>
      </c>
      <c r="B453" s="9" t="s">
        <v>155</v>
      </c>
      <c r="C453" s="9" t="s">
        <v>802</v>
      </c>
      <c r="D453" s="9" t="s">
        <v>6</v>
      </c>
      <c r="E453" s="9" t="s">
        <v>14</v>
      </c>
      <c r="F453" s="9" t="s">
        <v>157</v>
      </c>
      <c r="G453" s="9" t="s">
        <v>9</v>
      </c>
      <c r="H453" s="10">
        <v>0</v>
      </c>
      <c r="I453" s="9">
        <v>1657</v>
      </c>
      <c r="J453" s="9">
        <f t="shared" si="6"/>
        <v>1657</v>
      </c>
      <c r="K453" s="2"/>
    </row>
    <row r="454" spans="1:11" x14ac:dyDescent="0.25">
      <c r="A454" s="9" t="s">
        <v>1606</v>
      </c>
      <c r="B454" s="9" t="s">
        <v>171</v>
      </c>
      <c r="C454" s="9" t="s">
        <v>803</v>
      </c>
      <c r="D454" s="9" t="s">
        <v>6</v>
      </c>
      <c r="E454" s="9" t="s">
        <v>85</v>
      </c>
      <c r="F454" s="9" t="s">
        <v>175</v>
      </c>
      <c r="G454" s="9" t="s">
        <v>9</v>
      </c>
      <c r="H454" s="10">
        <v>30</v>
      </c>
      <c r="I454" s="9">
        <v>0</v>
      </c>
      <c r="J454" s="9">
        <f t="shared" ref="J454:J517" si="7">I454-H454</f>
        <v>-30</v>
      </c>
      <c r="K454" s="2"/>
    </row>
    <row r="455" spans="1:11" x14ac:dyDescent="0.25">
      <c r="A455" s="9" t="s">
        <v>1607</v>
      </c>
      <c r="B455" s="9" t="s">
        <v>804</v>
      </c>
      <c r="C455" s="9" t="s">
        <v>805</v>
      </c>
      <c r="D455" s="9" t="s">
        <v>6</v>
      </c>
      <c r="E455" s="9" t="s">
        <v>46</v>
      </c>
      <c r="F455" s="9" t="s">
        <v>751</v>
      </c>
      <c r="G455" s="9" t="s">
        <v>9</v>
      </c>
      <c r="H455" s="10">
        <v>91</v>
      </c>
      <c r="I455" s="9">
        <v>4282</v>
      </c>
      <c r="J455" s="9">
        <f t="shared" si="7"/>
        <v>4191</v>
      </c>
      <c r="K455" s="2"/>
    </row>
    <row r="456" spans="1:11" x14ac:dyDescent="0.25">
      <c r="A456" s="9" t="s">
        <v>1608</v>
      </c>
      <c r="B456" s="9" t="s">
        <v>188</v>
      </c>
      <c r="C456" s="9" t="s">
        <v>806</v>
      </c>
      <c r="D456" s="9" t="s">
        <v>6</v>
      </c>
      <c r="E456" s="9" t="s">
        <v>31</v>
      </c>
      <c r="F456" s="9" t="s">
        <v>807</v>
      </c>
      <c r="G456" s="9" t="s">
        <v>9</v>
      </c>
      <c r="H456" s="10">
        <v>0</v>
      </c>
      <c r="I456" s="9"/>
      <c r="J456" s="9">
        <f t="shared" si="7"/>
        <v>0</v>
      </c>
      <c r="K456" s="2"/>
    </row>
    <row r="457" spans="1:11" x14ac:dyDescent="0.25">
      <c r="A457" s="9" t="s">
        <v>1609</v>
      </c>
      <c r="B457" s="9" t="s">
        <v>188</v>
      </c>
      <c r="C457" s="9" t="s">
        <v>808</v>
      </c>
      <c r="D457" s="9" t="s">
        <v>6</v>
      </c>
      <c r="E457" s="9" t="s">
        <v>31</v>
      </c>
      <c r="F457" s="9" t="s">
        <v>190</v>
      </c>
      <c r="G457" s="9" t="s">
        <v>9</v>
      </c>
      <c r="H457" s="10">
        <v>14</v>
      </c>
      <c r="I457" s="9">
        <v>0</v>
      </c>
      <c r="J457" s="9">
        <f t="shared" si="7"/>
        <v>-14</v>
      </c>
      <c r="K457" s="2"/>
    </row>
    <row r="458" spans="1:11" x14ac:dyDescent="0.25">
      <c r="A458" s="9" t="s">
        <v>1610</v>
      </c>
      <c r="B458" s="9" t="s">
        <v>188</v>
      </c>
      <c r="C458" s="9" t="s">
        <v>809</v>
      </c>
      <c r="D458" s="9" t="s">
        <v>6</v>
      </c>
      <c r="E458" s="9" t="s">
        <v>31</v>
      </c>
      <c r="F458" s="9" t="s">
        <v>807</v>
      </c>
      <c r="G458" s="9" t="s">
        <v>9</v>
      </c>
      <c r="H458" s="10">
        <v>420</v>
      </c>
      <c r="I458" s="9">
        <v>0</v>
      </c>
      <c r="J458" s="9">
        <f t="shared" si="7"/>
        <v>-420</v>
      </c>
      <c r="K458" s="2"/>
    </row>
    <row r="459" spans="1:11" x14ac:dyDescent="0.25">
      <c r="A459" s="9" t="s">
        <v>1611</v>
      </c>
      <c r="B459" s="9" t="s">
        <v>188</v>
      </c>
      <c r="C459" s="9" t="s">
        <v>810</v>
      </c>
      <c r="D459" s="9" t="s">
        <v>6</v>
      </c>
      <c r="E459" s="9" t="s">
        <v>31</v>
      </c>
      <c r="F459" s="9" t="s">
        <v>807</v>
      </c>
      <c r="G459" s="9" t="s">
        <v>9</v>
      </c>
      <c r="H459" s="10">
        <v>51</v>
      </c>
      <c r="I459" s="9"/>
      <c r="J459" s="9">
        <f t="shared" si="7"/>
        <v>-51</v>
      </c>
      <c r="K459" s="2"/>
    </row>
    <row r="460" spans="1:11" x14ac:dyDescent="0.25">
      <c r="A460" s="9" t="s">
        <v>1612</v>
      </c>
      <c r="B460" s="9" t="s">
        <v>26</v>
      </c>
      <c r="C460" s="9" t="s">
        <v>811</v>
      </c>
      <c r="D460" s="9" t="s">
        <v>6</v>
      </c>
      <c r="E460" s="9" t="s">
        <v>226</v>
      </c>
      <c r="F460" s="9" t="s">
        <v>812</v>
      </c>
      <c r="G460" s="9" t="s">
        <v>9</v>
      </c>
      <c r="H460" s="10">
        <v>366</v>
      </c>
      <c r="I460" s="9">
        <v>3295</v>
      </c>
      <c r="J460" s="9">
        <f t="shared" si="7"/>
        <v>2929</v>
      </c>
      <c r="K460" s="2"/>
    </row>
    <row r="461" spans="1:11" x14ac:dyDescent="0.25">
      <c r="A461" s="9" t="s">
        <v>1613</v>
      </c>
      <c r="B461" s="9" t="s">
        <v>26</v>
      </c>
      <c r="C461" s="9" t="s">
        <v>813</v>
      </c>
      <c r="D461" s="9" t="s">
        <v>6</v>
      </c>
      <c r="E461" s="9" t="s">
        <v>226</v>
      </c>
      <c r="F461" s="9" t="s">
        <v>812</v>
      </c>
      <c r="G461" s="9" t="s">
        <v>9</v>
      </c>
      <c r="H461" s="10">
        <v>64</v>
      </c>
      <c r="I461" s="9">
        <v>0</v>
      </c>
      <c r="J461" s="9">
        <f t="shared" si="7"/>
        <v>-64</v>
      </c>
      <c r="K461" s="2"/>
    </row>
    <row r="462" spans="1:11" x14ac:dyDescent="0.25">
      <c r="A462" s="9" t="s">
        <v>1614</v>
      </c>
      <c r="B462" s="9" t="s">
        <v>194</v>
      </c>
      <c r="C462" s="9" t="s">
        <v>814</v>
      </c>
      <c r="D462" s="9" t="s">
        <v>6</v>
      </c>
      <c r="E462" s="9" t="s">
        <v>161</v>
      </c>
      <c r="F462" s="9" t="s">
        <v>196</v>
      </c>
      <c r="G462" s="9" t="s">
        <v>9</v>
      </c>
      <c r="H462" s="10">
        <v>0</v>
      </c>
      <c r="I462" s="9">
        <v>0</v>
      </c>
      <c r="J462" s="9">
        <f t="shared" si="7"/>
        <v>0</v>
      </c>
      <c r="K462" s="2"/>
    </row>
    <row r="463" spans="1:11" x14ac:dyDescent="0.25">
      <c r="A463" s="9" t="s">
        <v>1615</v>
      </c>
      <c r="B463" s="9" t="s">
        <v>197</v>
      </c>
      <c r="C463" s="9" t="s">
        <v>815</v>
      </c>
      <c r="D463" s="9" t="s">
        <v>6</v>
      </c>
      <c r="E463" s="9" t="s">
        <v>93</v>
      </c>
      <c r="F463" s="9" t="s">
        <v>199</v>
      </c>
      <c r="G463" s="9" t="s">
        <v>9</v>
      </c>
      <c r="H463" s="10">
        <v>669</v>
      </c>
      <c r="I463" s="9">
        <v>0</v>
      </c>
      <c r="J463" s="9">
        <f t="shared" si="7"/>
        <v>-669</v>
      </c>
      <c r="K463" s="2"/>
    </row>
    <row r="464" spans="1:11" x14ac:dyDescent="0.25">
      <c r="A464" s="9" t="s">
        <v>1616</v>
      </c>
      <c r="B464" s="9" t="s">
        <v>200</v>
      </c>
      <c r="C464" s="9" t="s">
        <v>816</v>
      </c>
      <c r="D464" s="9" t="s">
        <v>6</v>
      </c>
      <c r="E464" s="9" t="s">
        <v>202</v>
      </c>
      <c r="F464" s="9" t="s">
        <v>203</v>
      </c>
      <c r="G464" s="9" t="s">
        <v>9</v>
      </c>
      <c r="H464" s="10">
        <v>0</v>
      </c>
      <c r="I464" s="9">
        <v>88</v>
      </c>
      <c r="J464" s="9">
        <f t="shared" si="7"/>
        <v>88</v>
      </c>
      <c r="K464" s="2"/>
    </row>
    <row r="465" spans="1:11" x14ac:dyDescent="0.25">
      <c r="A465" s="9" t="s">
        <v>1617</v>
      </c>
      <c r="B465" s="9" t="s">
        <v>200</v>
      </c>
      <c r="C465" s="9" t="s">
        <v>817</v>
      </c>
      <c r="D465" s="9" t="s">
        <v>6</v>
      </c>
      <c r="E465" s="9" t="s">
        <v>202</v>
      </c>
      <c r="F465" s="9" t="s">
        <v>203</v>
      </c>
      <c r="G465" s="9" t="s">
        <v>9</v>
      </c>
      <c r="H465" s="10">
        <v>3</v>
      </c>
      <c r="I465" s="9"/>
      <c r="J465" s="9">
        <f t="shared" si="7"/>
        <v>-3</v>
      </c>
      <c r="K465" s="2"/>
    </row>
    <row r="466" spans="1:11" x14ac:dyDescent="0.25">
      <c r="A466" s="9" t="s">
        <v>1618</v>
      </c>
      <c r="B466" s="9" t="s">
        <v>200</v>
      </c>
      <c r="C466" s="9" t="s">
        <v>818</v>
      </c>
      <c r="D466" s="9" t="s">
        <v>6</v>
      </c>
      <c r="E466" s="9" t="s">
        <v>202</v>
      </c>
      <c r="F466" s="9" t="s">
        <v>203</v>
      </c>
      <c r="G466" s="9" t="s">
        <v>9</v>
      </c>
      <c r="H466" s="10">
        <v>0</v>
      </c>
      <c r="I466" s="9"/>
      <c r="J466" s="9">
        <f t="shared" si="7"/>
        <v>0</v>
      </c>
      <c r="K466" s="2"/>
    </row>
    <row r="467" spans="1:11" x14ac:dyDescent="0.25">
      <c r="A467" s="9" t="s">
        <v>1619</v>
      </c>
      <c r="B467" s="9" t="s">
        <v>200</v>
      </c>
      <c r="C467" s="9" t="s">
        <v>819</v>
      </c>
      <c r="D467" s="9" t="s">
        <v>6</v>
      </c>
      <c r="E467" s="9" t="s">
        <v>202</v>
      </c>
      <c r="F467" s="9" t="s">
        <v>203</v>
      </c>
      <c r="G467" s="9" t="s">
        <v>9</v>
      </c>
      <c r="H467" s="10">
        <v>0</v>
      </c>
      <c r="I467" s="9">
        <v>0</v>
      </c>
      <c r="J467" s="9">
        <f t="shared" si="7"/>
        <v>0</v>
      </c>
      <c r="K467" s="2"/>
    </row>
    <row r="468" spans="1:11" x14ac:dyDescent="0.25">
      <c r="A468" s="9" t="s">
        <v>1620</v>
      </c>
      <c r="B468" s="9" t="s">
        <v>207</v>
      </c>
      <c r="C468" s="9" t="s">
        <v>820</v>
      </c>
      <c r="D468" s="9" t="s">
        <v>6</v>
      </c>
      <c r="E468" s="9" t="s">
        <v>209</v>
      </c>
      <c r="F468" s="9" t="s">
        <v>210</v>
      </c>
      <c r="G468" s="9" t="s">
        <v>9</v>
      </c>
      <c r="H468" s="10">
        <v>0</v>
      </c>
      <c r="I468" s="9">
        <v>2458</v>
      </c>
      <c r="J468" s="9">
        <f t="shared" si="7"/>
        <v>2458</v>
      </c>
      <c r="K468" s="2"/>
    </row>
    <row r="469" spans="1:11" x14ac:dyDescent="0.25">
      <c r="A469" s="9" t="s">
        <v>1621</v>
      </c>
      <c r="B469" s="9" t="s">
        <v>224</v>
      </c>
      <c r="C469" s="9" t="s">
        <v>821</v>
      </c>
      <c r="D469" s="9" t="s">
        <v>6</v>
      </c>
      <c r="E469" s="9" t="s">
        <v>226</v>
      </c>
      <c r="F469" s="9" t="s">
        <v>227</v>
      </c>
      <c r="G469" s="9" t="s">
        <v>9</v>
      </c>
      <c r="H469" s="10">
        <v>0</v>
      </c>
      <c r="I469" s="9">
        <v>0</v>
      </c>
      <c r="J469" s="9">
        <f t="shared" si="7"/>
        <v>0</v>
      </c>
      <c r="K469" s="2"/>
    </row>
    <row r="470" spans="1:11" x14ac:dyDescent="0.25">
      <c r="A470" s="9" t="s">
        <v>1622</v>
      </c>
      <c r="B470" s="9" t="s">
        <v>233</v>
      </c>
      <c r="C470" s="9" t="s">
        <v>822</v>
      </c>
      <c r="D470" s="9" t="s">
        <v>6</v>
      </c>
      <c r="E470" s="9" t="s">
        <v>46</v>
      </c>
      <c r="F470" s="9" t="s">
        <v>235</v>
      </c>
      <c r="G470" s="9" t="s">
        <v>9</v>
      </c>
      <c r="H470" s="10">
        <v>20</v>
      </c>
      <c r="I470" s="9">
        <v>0</v>
      </c>
      <c r="J470" s="9">
        <f t="shared" si="7"/>
        <v>-20</v>
      </c>
      <c r="K470" s="2"/>
    </row>
    <row r="471" spans="1:11" x14ac:dyDescent="0.25">
      <c r="A471" s="9" t="s">
        <v>1623</v>
      </c>
      <c r="B471" s="9" t="s">
        <v>239</v>
      </c>
      <c r="C471" s="9" t="s">
        <v>823</v>
      </c>
      <c r="D471" s="9" t="s">
        <v>6</v>
      </c>
      <c r="E471" s="9" t="s">
        <v>85</v>
      </c>
      <c r="F471" s="9" t="s">
        <v>241</v>
      </c>
      <c r="G471" s="9" t="s">
        <v>9</v>
      </c>
      <c r="H471" s="10">
        <v>0</v>
      </c>
      <c r="I471" s="9"/>
      <c r="J471" s="9">
        <f t="shared" si="7"/>
        <v>0</v>
      </c>
      <c r="K471" s="2"/>
    </row>
    <row r="472" spans="1:11" x14ac:dyDescent="0.25">
      <c r="A472" s="9" t="s">
        <v>1624</v>
      </c>
      <c r="B472" s="9" t="s">
        <v>339</v>
      </c>
      <c r="C472" s="9" t="s">
        <v>824</v>
      </c>
      <c r="D472" s="9" t="s">
        <v>6</v>
      </c>
      <c r="E472" s="9" t="s">
        <v>93</v>
      </c>
      <c r="F472" s="9" t="s">
        <v>571</v>
      </c>
      <c r="G472" s="9" t="s">
        <v>9</v>
      </c>
      <c r="H472" s="10">
        <v>0</v>
      </c>
      <c r="I472" s="9">
        <v>0</v>
      </c>
      <c r="J472" s="9">
        <f t="shared" si="7"/>
        <v>0</v>
      </c>
      <c r="K472" s="2"/>
    </row>
    <row r="473" spans="1:11" x14ac:dyDescent="0.25">
      <c r="A473" s="9" t="s">
        <v>1625</v>
      </c>
      <c r="B473" s="9" t="s">
        <v>339</v>
      </c>
      <c r="C473" s="9" t="s">
        <v>825</v>
      </c>
      <c r="D473" s="9" t="s">
        <v>6</v>
      </c>
      <c r="E473" s="9" t="s">
        <v>93</v>
      </c>
      <c r="F473" s="9" t="s">
        <v>571</v>
      </c>
      <c r="G473" s="9" t="s">
        <v>9</v>
      </c>
      <c r="H473" s="10">
        <v>0</v>
      </c>
      <c r="I473" s="9">
        <v>0</v>
      </c>
      <c r="J473" s="9">
        <f t="shared" si="7"/>
        <v>0</v>
      </c>
      <c r="K473" s="2"/>
    </row>
    <row r="474" spans="1:11" x14ac:dyDescent="0.25">
      <c r="A474" s="9" t="s">
        <v>1626</v>
      </c>
      <c r="B474" s="9" t="s">
        <v>339</v>
      </c>
      <c r="C474" s="9" t="s">
        <v>381</v>
      </c>
      <c r="D474" s="9" t="s">
        <v>6</v>
      </c>
      <c r="E474" s="9" t="s">
        <v>93</v>
      </c>
      <c r="F474" s="9" t="s">
        <v>571</v>
      </c>
      <c r="G474" s="9" t="s">
        <v>9</v>
      </c>
      <c r="H474" s="10">
        <v>373</v>
      </c>
      <c r="I474" s="9">
        <v>0</v>
      </c>
      <c r="J474" s="9">
        <f t="shared" si="7"/>
        <v>-373</v>
      </c>
      <c r="K474" s="2"/>
    </row>
    <row r="475" spans="1:11" x14ac:dyDescent="0.25">
      <c r="A475" s="9" t="s">
        <v>1627</v>
      </c>
      <c r="B475" s="9" t="s">
        <v>256</v>
      </c>
      <c r="C475" s="9" t="s">
        <v>826</v>
      </c>
      <c r="D475" s="9" t="s">
        <v>6</v>
      </c>
      <c r="E475" s="9" t="s">
        <v>93</v>
      </c>
      <c r="F475" s="9" t="s">
        <v>258</v>
      </c>
      <c r="G475" s="9" t="s">
        <v>9</v>
      </c>
      <c r="H475" s="10">
        <v>0</v>
      </c>
      <c r="I475" s="9">
        <v>72</v>
      </c>
      <c r="J475" s="9">
        <f t="shared" si="7"/>
        <v>72</v>
      </c>
      <c r="K475" s="2"/>
    </row>
    <row r="476" spans="1:11" x14ac:dyDescent="0.25">
      <c r="A476" s="9" t="s">
        <v>1628</v>
      </c>
      <c r="B476" s="9" t="s">
        <v>282</v>
      </c>
      <c r="C476" s="9" t="s">
        <v>827</v>
      </c>
      <c r="D476" s="9" t="s">
        <v>6</v>
      </c>
      <c r="E476" s="9" t="s">
        <v>226</v>
      </c>
      <c r="F476" s="9" t="s">
        <v>284</v>
      </c>
      <c r="G476" s="9" t="s">
        <v>9</v>
      </c>
      <c r="H476" s="10">
        <v>239</v>
      </c>
      <c r="I476" s="9">
        <v>33</v>
      </c>
      <c r="J476" s="9">
        <f t="shared" si="7"/>
        <v>-206</v>
      </c>
      <c r="K476" s="2"/>
    </row>
    <row r="477" spans="1:11" x14ac:dyDescent="0.25">
      <c r="A477" s="9" t="s">
        <v>1629</v>
      </c>
      <c r="B477" s="9" t="s">
        <v>282</v>
      </c>
      <c r="C477" s="9" t="s">
        <v>828</v>
      </c>
      <c r="D477" s="9" t="s">
        <v>6</v>
      </c>
      <c r="E477" s="9" t="s">
        <v>226</v>
      </c>
      <c r="F477" s="9" t="s">
        <v>284</v>
      </c>
      <c r="G477" s="9" t="s">
        <v>9</v>
      </c>
      <c r="H477" s="10">
        <v>0</v>
      </c>
      <c r="I477" s="9">
        <v>9</v>
      </c>
      <c r="J477" s="9">
        <f t="shared" si="7"/>
        <v>9</v>
      </c>
      <c r="K477" s="2"/>
    </row>
    <row r="478" spans="1:11" x14ac:dyDescent="0.25">
      <c r="A478" s="9" t="s">
        <v>1630</v>
      </c>
      <c r="B478" s="9" t="s">
        <v>282</v>
      </c>
      <c r="C478" s="9" t="s">
        <v>829</v>
      </c>
      <c r="D478" s="9" t="s">
        <v>6</v>
      </c>
      <c r="E478" s="9" t="s">
        <v>226</v>
      </c>
      <c r="F478" s="9" t="s">
        <v>284</v>
      </c>
      <c r="G478" s="9" t="s">
        <v>9</v>
      </c>
      <c r="H478" s="10">
        <v>59</v>
      </c>
      <c r="I478" s="9">
        <v>19</v>
      </c>
      <c r="J478" s="9">
        <f t="shared" si="7"/>
        <v>-40</v>
      </c>
      <c r="K478" s="2"/>
    </row>
    <row r="479" spans="1:11" x14ac:dyDescent="0.25">
      <c r="A479" s="9" t="s">
        <v>1631</v>
      </c>
      <c r="B479" s="9" t="s">
        <v>285</v>
      </c>
      <c r="C479" s="9" t="s">
        <v>830</v>
      </c>
      <c r="D479" s="9" t="s">
        <v>6</v>
      </c>
      <c r="E479" s="9" t="s">
        <v>62</v>
      </c>
      <c r="F479" s="9" t="s">
        <v>287</v>
      </c>
      <c r="G479" s="9" t="s">
        <v>9</v>
      </c>
      <c r="H479" s="10">
        <v>0</v>
      </c>
      <c r="I479" s="9"/>
      <c r="J479" s="9">
        <f t="shared" si="7"/>
        <v>0</v>
      </c>
      <c r="K479" s="2"/>
    </row>
    <row r="480" spans="1:11" x14ac:dyDescent="0.25">
      <c r="A480" s="9" t="s">
        <v>1632</v>
      </c>
      <c r="B480" s="9" t="s">
        <v>339</v>
      </c>
      <c r="C480" s="9" t="s">
        <v>831</v>
      </c>
      <c r="D480" s="9" t="s">
        <v>6</v>
      </c>
      <c r="E480" s="9" t="s">
        <v>93</v>
      </c>
      <c r="F480" s="9" t="s">
        <v>832</v>
      </c>
      <c r="G480" s="9" t="s">
        <v>9</v>
      </c>
      <c r="H480" s="10">
        <v>47</v>
      </c>
      <c r="I480" s="9">
        <v>27</v>
      </c>
      <c r="J480" s="9">
        <f t="shared" si="7"/>
        <v>-20</v>
      </c>
      <c r="K480" s="2"/>
    </row>
    <row r="481" spans="1:11" x14ac:dyDescent="0.25">
      <c r="A481" s="9" t="s">
        <v>1633</v>
      </c>
      <c r="B481" s="9" t="s">
        <v>339</v>
      </c>
      <c r="C481" s="9" t="s">
        <v>833</v>
      </c>
      <c r="D481" s="9" t="s">
        <v>6</v>
      </c>
      <c r="E481" s="9" t="s">
        <v>93</v>
      </c>
      <c r="F481" s="9" t="s">
        <v>832</v>
      </c>
      <c r="G481" s="9" t="s">
        <v>9</v>
      </c>
      <c r="H481" s="10">
        <v>88</v>
      </c>
      <c r="I481" s="9">
        <v>4595</v>
      </c>
      <c r="J481" s="9">
        <f t="shared" si="7"/>
        <v>4507</v>
      </c>
      <c r="K481" s="2"/>
    </row>
    <row r="482" spans="1:11" x14ac:dyDescent="0.25">
      <c r="A482" s="9" t="s">
        <v>1634</v>
      </c>
      <c r="B482" s="9" t="s">
        <v>48</v>
      </c>
      <c r="C482" s="9" t="s">
        <v>834</v>
      </c>
      <c r="D482" s="9" t="s">
        <v>6</v>
      </c>
      <c r="E482" s="9" t="s">
        <v>50</v>
      </c>
      <c r="F482" s="9" t="s">
        <v>51</v>
      </c>
      <c r="G482" s="9" t="s">
        <v>9</v>
      </c>
      <c r="H482" s="10">
        <v>6</v>
      </c>
      <c r="I482" s="9"/>
      <c r="J482" s="9">
        <f t="shared" si="7"/>
        <v>-6</v>
      </c>
      <c r="K482" s="2"/>
    </row>
    <row r="483" spans="1:11" x14ac:dyDescent="0.25">
      <c r="A483" s="9" t="s">
        <v>1635</v>
      </c>
      <c r="B483" s="9" t="s">
        <v>298</v>
      </c>
      <c r="C483" s="9" t="s">
        <v>835</v>
      </c>
      <c r="D483" s="9" t="s">
        <v>6</v>
      </c>
      <c r="E483" s="9" t="s">
        <v>85</v>
      </c>
      <c r="F483" s="9" t="s">
        <v>300</v>
      </c>
      <c r="G483" s="9" t="s">
        <v>9</v>
      </c>
      <c r="H483" s="10">
        <v>0</v>
      </c>
      <c r="I483" s="9">
        <v>90</v>
      </c>
      <c r="J483" s="9">
        <f t="shared" si="7"/>
        <v>90</v>
      </c>
      <c r="K483" s="2"/>
    </row>
    <row r="484" spans="1:11" x14ac:dyDescent="0.25">
      <c r="A484" s="9" t="s">
        <v>1636</v>
      </c>
      <c r="B484" s="9" t="s">
        <v>836</v>
      </c>
      <c r="C484" s="9" t="s">
        <v>837</v>
      </c>
      <c r="D484" s="9" t="s">
        <v>6</v>
      </c>
      <c r="E484" s="9" t="s">
        <v>69</v>
      </c>
      <c r="F484" s="9" t="s">
        <v>249</v>
      </c>
      <c r="G484" s="9" t="s">
        <v>9</v>
      </c>
      <c r="H484" s="10">
        <v>0</v>
      </c>
      <c r="I484" s="9">
        <v>759</v>
      </c>
      <c r="J484" s="9">
        <f t="shared" si="7"/>
        <v>759</v>
      </c>
      <c r="K484" s="2"/>
    </row>
    <row r="485" spans="1:11" x14ac:dyDescent="0.25">
      <c r="A485" s="9" t="s">
        <v>1637</v>
      </c>
      <c r="B485" s="9" t="s">
        <v>308</v>
      </c>
      <c r="C485" s="9" t="s">
        <v>838</v>
      </c>
      <c r="D485" s="9" t="s">
        <v>6</v>
      </c>
      <c r="E485" s="9" t="s">
        <v>85</v>
      </c>
      <c r="F485" s="9" t="s">
        <v>309</v>
      </c>
      <c r="G485" s="9" t="s">
        <v>9</v>
      </c>
      <c r="H485" s="10">
        <v>0</v>
      </c>
      <c r="I485" s="9"/>
      <c r="J485" s="9">
        <f t="shared" si="7"/>
        <v>0</v>
      </c>
      <c r="K485" s="2"/>
    </row>
    <row r="486" spans="1:11" x14ac:dyDescent="0.25">
      <c r="A486" s="9" t="s">
        <v>1638</v>
      </c>
      <c r="B486" s="9" t="s">
        <v>308</v>
      </c>
      <c r="C486" s="9" t="s">
        <v>839</v>
      </c>
      <c r="D486" s="9" t="s">
        <v>6</v>
      </c>
      <c r="E486" s="9" t="s">
        <v>85</v>
      </c>
      <c r="F486" s="9" t="s">
        <v>309</v>
      </c>
      <c r="G486" s="9" t="s">
        <v>9</v>
      </c>
      <c r="H486" s="10">
        <v>0</v>
      </c>
      <c r="I486" s="9">
        <v>0</v>
      </c>
      <c r="J486" s="9">
        <f t="shared" si="7"/>
        <v>0</v>
      </c>
      <c r="K486" s="2"/>
    </row>
    <row r="487" spans="1:11" x14ac:dyDescent="0.25">
      <c r="A487" s="9" t="s">
        <v>1639</v>
      </c>
      <c r="B487" s="9" t="s">
        <v>319</v>
      </c>
      <c r="C487" s="9" t="s">
        <v>840</v>
      </c>
      <c r="D487" s="9" t="s">
        <v>6</v>
      </c>
      <c r="E487" s="9" t="s">
        <v>14</v>
      </c>
      <c r="F487" s="9" t="s">
        <v>321</v>
      </c>
      <c r="G487" s="9" t="s">
        <v>9</v>
      </c>
      <c r="H487" s="10">
        <v>0</v>
      </c>
      <c r="I487" s="9">
        <v>0</v>
      </c>
      <c r="J487" s="9">
        <f t="shared" si="7"/>
        <v>0</v>
      </c>
      <c r="K487" s="2"/>
    </row>
    <row r="488" spans="1:11" x14ac:dyDescent="0.25">
      <c r="A488" s="9" t="s">
        <v>1640</v>
      </c>
      <c r="B488" s="9" t="s">
        <v>319</v>
      </c>
      <c r="C488" s="9" t="s">
        <v>841</v>
      </c>
      <c r="D488" s="9" t="s">
        <v>6</v>
      </c>
      <c r="E488" s="9" t="s">
        <v>14</v>
      </c>
      <c r="F488" s="9" t="s">
        <v>321</v>
      </c>
      <c r="G488" s="9" t="s">
        <v>9</v>
      </c>
      <c r="H488" s="10">
        <v>17</v>
      </c>
      <c r="I488" s="9">
        <v>52</v>
      </c>
      <c r="J488" s="9">
        <f t="shared" si="7"/>
        <v>35</v>
      </c>
      <c r="K488" s="2"/>
    </row>
    <row r="489" spans="1:11" x14ac:dyDescent="0.25">
      <c r="A489" s="9" t="s">
        <v>1641</v>
      </c>
      <c r="B489" s="9" t="s">
        <v>322</v>
      </c>
      <c r="C489" s="9" t="s">
        <v>842</v>
      </c>
      <c r="D489" s="9" t="s">
        <v>6</v>
      </c>
      <c r="E489" s="9" t="s">
        <v>209</v>
      </c>
      <c r="F489" s="9" t="s">
        <v>324</v>
      </c>
      <c r="G489" s="9" t="s">
        <v>9</v>
      </c>
      <c r="H489" s="10">
        <v>3</v>
      </c>
      <c r="I489" s="9">
        <v>0</v>
      </c>
      <c r="J489" s="9">
        <f t="shared" si="7"/>
        <v>-3</v>
      </c>
      <c r="K489" s="2"/>
    </row>
    <row r="490" spans="1:11" x14ac:dyDescent="0.25">
      <c r="A490" s="9" t="s">
        <v>1642</v>
      </c>
      <c r="B490" s="9" t="s">
        <v>322</v>
      </c>
      <c r="C490" s="9" t="s">
        <v>843</v>
      </c>
      <c r="D490" s="9" t="s">
        <v>6</v>
      </c>
      <c r="E490" s="9" t="s">
        <v>209</v>
      </c>
      <c r="F490" s="9" t="s">
        <v>324</v>
      </c>
      <c r="G490" s="9" t="s">
        <v>9</v>
      </c>
      <c r="H490" s="10">
        <v>547</v>
      </c>
      <c r="I490" s="9">
        <v>2</v>
      </c>
      <c r="J490" s="9">
        <f t="shared" si="7"/>
        <v>-545</v>
      </c>
      <c r="K490" s="2"/>
    </row>
    <row r="491" spans="1:11" x14ac:dyDescent="0.25">
      <c r="A491" s="9" t="s">
        <v>1643</v>
      </c>
      <c r="B491" s="9" t="s">
        <v>322</v>
      </c>
      <c r="C491" s="9" t="s">
        <v>844</v>
      </c>
      <c r="D491" s="9" t="s">
        <v>6</v>
      </c>
      <c r="E491" s="9" t="s">
        <v>209</v>
      </c>
      <c r="F491" s="9" t="s">
        <v>324</v>
      </c>
      <c r="G491" s="9" t="s">
        <v>9</v>
      </c>
      <c r="H491" s="10">
        <v>149</v>
      </c>
      <c r="I491" s="9">
        <v>27</v>
      </c>
      <c r="J491" s="9">
        <f t="shared" si="7"/>
        <v>-122</v>
      </c>
      <c r="K491" s="2"/>
    </row>
    <row r="492" spans="1:11" x14ac:dyDescent="0.25">
      <c r="A492" s="9" t="s">
        <v>1644</v>
      </c>
      <c r="B492" s="9" t="s">
        <v>845</v>
      </c>
      <c r="C492" s="9" t="s">
        <v>846</v>
      </c>
      <c r="D492" s="9" t="s">
        <v>6</v>
      </c>
      <c r="E492" s="9" t="s">
        <v>217</v>
      </c>
      <c r="F492" s="9" t="s">
        <v>761</v>
      </c>
      <c r="G492" s="9" t="s">
        <v>9</v>
      </c>
      <c r="H492" s="10">
        <v>0</v>
      </c>
      <c r="I492" s="9">
        <v>3167</v>
      </c>
      <c r="J492" s="9">
        <f t="shared" si="7"/>
        <v>3167</v>
      </c>
      <c r="K492" s="2"/>
    </row>
    <row r="493" spans="1:11" x14ac:dyDescent="0.25">
      <c r="A493" s="9" t="s">
        <v>1645</v>
      </c>
      <c r="B493" s="9" t="s">
        <v>845</v>
      </c>
      <c r="C493" s="9" t="s">
        <v>847</v>
      </c>
      <c r="D493" s="9" t="s">
        <v>6</v>
      </c>
      <c r="E493" s="9" t="s">
        <v>217</v>
      </c>
      <c r="F493" s="9" t="s">
        <v>761</v>
      </c>
      <c r="G493" s="9" t="s">
        <v>9</v>
      </c>
      <c r="H493" s="10">
        <v>13</v>
      </c>
      <c r="I493" s="9">
        <v>0</v>
      </c>
      <c r="J493" s="9">
        <f t="shared" si="7"/>
        <v>-13</v>
      </c>
      <c r="K493" s="2"/>
    </row>
    <row r="494" spans="1:11" x14ac:dyDescent="0.25">
      <c r="A494" s="9" t="s">
        <v>1646</v>
      </c>
      <c r="B494" s="9" t="s">
        <v>845</v>
      </c>
      <c r="C494" s="9" t="s">
        <v>848</v>
      </c>
      <c r="D494" s="9" t="s">
        <v>6</v>
      </c>
      <c r="E494" s="9" t="s">
        <v>217</v>
      </c>
      <c r="F494" s="9" t="s">
        <v>761</v>
      </c>
      <c r="G494" s="9" t="s">
        <v>9</v>
      </c>
      <c r="H494" s="10">
        <v>0</v>
      </c>
      <c r="I494" s="9"/>
      <c r="J494" s="9">
        <f t="shared" si="7"/>
        <v>0</v>
      </c>
      <c r="K494" s="2"/>
    </row>
    <row r="495" spans="1:11" x14ac:dyDescent="0.25">
      <c r="A495" s="9" t="s">
        <v>1647</v>
      </c>
      <c r="B495" s="9" t="s">
        <v>845</v>
      </c>
      <c r="C495" s="9" t="s">
        <v>849</v>
      </c>
      <c r="D495" s="9" t="s">
        <v>6</v>
      </c>
      <c r="E495" s="9" t="s">
        <v>217</v>
      </c>
      <c r="F495" s="9" t="s">
        <v>761</v>
      </c>
      <c r="G495" s="9" t="s">
        <v>9</v>
      </c>
      <c r="H495" s="10">
        <v>66</v>
      </c>
      <c r="I495" s="9">
        <v>36</v>
      </c>
      <c r="J495" s="9">
        <f t="shared" si="7"/>
        <v>-30</v>
      </c>
      <c r="K495" s="2"/>
    </row>
    <row r="496" spans="1:11" x14ac:dyDescent="0.25">
      <c r="A496" s="9" t="s">
        <v>1648</v>
      </c>
      <c r="B496" s="9" t="s">
        <v>845</v>
      </c>
      <c r="C496" s="9" t="s">
        <v>850</v>
      </c>
      <c r="D496" s="9" t="s">
        <v>6</v>
      </c>
      <c r="E496" s="9" t="s">
        <v>217</v>
      </c>
      <c r="F496" s="9" t="s">
        <v>761</v>
      </c>
      <c r="G496" s="9" t="s">
        <v>9</v>
      </c>
      <c r="H496" s="10">
        <v>218</v>
      </c>
      <c r="I496" s="9">
        <v>146</v>
      </c>
      <c r="J496" s="9">
        <f t="shared" si="7"/>
        <v>-72</v>
      </c>
      <c r="K496" s="2"/>
    </row>
    <row r="497" spans="1:11" x14ac:dyDescent="0.25">
      <c r="A497" s="9" t="s">
        <v>1649</v>
      </c>
      <c r="B497" s="9" t="s">
        <v>328</v>
      </c>
      <c r="C497" s="9" t="s">
        <v>851</v>
      </c>
      <c r="D497" s="9" t="s">
        <v>6</v>
      </c>
      <c r="E497" s="9" t="s">
        <v>130</v>
      </c>
      <c r="F497" s="9" t="s">
        <v>327</v>
      </c>
      <c r="G497" s="9" t="s">
        <v>9</v>
      </c>
      <c r="H497" s="10">
        <v>39</v>
      </c>
      <c r="I497" s="9">
        <v>13386</v>
      </c>
      <c r="J497" s="9">
        <f t="shared" si="7"/>
        <v>13347</v>
      </c>
      <c r="K497" s="2"/>
    </row>
    <row r="498" spans="1:11" x14ac:dyDescent="0.25">
      <c r="A498" s="9" t="s">
        <v>1650</v>
      </c>
      <c r="B498" s="9" t="s">
        <v>328</v>
      </c>
      <c r="C498" s="9" t="s">
        <v>852</v>
      </c>
      <c r="D498" s="9" t="s">
        <v>6</v>
      </c>
      <c r="E498" s="9" t="s">
        <v>130</v>
      </c>
      <c r="F498" s="9" t="s">
        <v>327</v>
      </c>
      <c r="G498" s="9" t="s">
        <v>9</v>
      </c>
      <c r="H498" s="10">
        <v>106</v>
      </c>
      <c r="I498" s="9">
        <v>64</v>
      </c>
      <c r="J498" s="9">
        <f t="shared" si="7"/>
        <v>-42</v>
      </c>
      <c r="K498" s="2"/>
    </row>
    <row r="499" spans="1:11" x14ac:dyDescent="0.25">
      <c r="A499" s="9" t="s">
        <v>1651</v>
      </c>
      <c r="B499" s="9" t="s">
        <v>339</v>
      </c>
      <c r="C499" s="9" t="s">
        <v>853</v>
      </c>
      <c r="D499" s="9" t="s">
        <v>6</v>
      </c>
      <c r="E499" s="9" t="s">
        <v>93</v>
      </c>
      <c r="F499" s="9" t="s">
        <v>341</v>
      </c>
      <c r="G499" s="9" t="s">
        <v>9</v>
      </c>
      <c r="H499" s="10">
        <v>0</v>
      </c>
      <c r="I499" s="9">
        <v>371</v>
      </c>
      <c r="J499" s="9">
        <f t="shared" si="7"/>
        <v>371</v>
      </c>
      <c r="K499" s="2"/>
    </row>
    <row r="500" spans="1:11" x14ac:dyDescent="0.25">
      <c r="A500" s="9" t="s">
        <v>1652</v>
      </c>
      <c r="B500" s="9" t="s">
        <v>344</v>
      </c>
      <c r="C500" s="9" t="s">
        <v>854</v>
      </c>
      <c r="D500" s="9" t="s">
        <v>6</v>
      </c>
      <c r="E500" s="9" t="s">
        <v>217</v>
      </c>
      <c r="F500" s="9" t="s">
        <v>346</v>
      </c>
      <c r="G500" s="9" t="s">
        <v>9</v>
      </c>
      <c r="H500" s="10">
        <v>1</v>
      </c>
      <c r="I500" s="9"/>
      <c r="J500" s="9">
        <f t="shared" si="7"/>
        <v>-1</v>
      </c>
      <c r="K500" s="2"/>
    </row>
    <row r="501" spans="1:11" x14ac:dyDescent="0.25">
      <c r="A501" s="9" t="s">
        <v>1653</v>
      </c>
      <c r="B501" s="9" t="s">
        <v>855</v>
      </c>
      <c r="C501" s="9" t="s">
        <v>381</v>
      </c>
      <c r="D501" s="9" t="s">
        <v>6</v>
      </c>
      <c r="E501" s="9" t="s">
        <v>31</v>
      </c>
      <c r="F501" s="9" t="s">
        <v>635</v>
      </c>
      <c r="G501" s="9" t="s">
        <v>9</v>
      </c>
      <c r="H501" s="10">
        <v>162</v>
      </c>
      <c r="I501" s="9">
        <v>3816</v>
      </c>
      <c r="J501" s="9">
        <f t="shared" si="7"/>
        <v>3654</v>
      </c>
      <c r="K501" s="2"/>
    </row>
    <row r="502" spans="1:11" x14ac:dyDescent="0.25">
      <c r="A502" s="9" t="s">
        <v>1654</v>
      </c>
      <c r="B502" s="9" t="s">
        <v>330</v>
      </c>
      <c r="C502" s="9" t="s">
        <v>856</v>
      </c>
      <c r="D502" s="9" t="s">
        <v>6</v>
      </c>
      <c r="E502" s="9" t="s">
        <v>85</v>
      </c>
      <c r="F502" s="9" t="s">
        <v>332</v>
      </c>
      <c r="G502" s="9" t="s">
        <v>9</v>
      </c>
      <c r="H502" s="10">
        <v>136</v>
      </c>
      <c r="I502" s="9">
        <v>0</v>
      </c>
      <c r="J502" s="9">
        <f t="shared" si="7"/>
        <v>-136</v>
      </c>
      <c r="K502" s="2"/>
    </row>
    <row r="503" spans="1:11" x14ac:dyDescent="0.25">
      <c r="A503" s="9" t="s">
        <v>1655</v>
      </c>
      <c r="B503" s="9" t="s">
        <v>330</v>
      </c>
      <c r="C503" s="9" t="s">
        <v>857</v>
      </c>
      <c r="D503" s="9" t="s">
        <v>6</v>
      </c>
      <c r="E503" s="9" t="s">
        <v>85</v>
      </c>
      <c r="F503" s="9" t="s">
        <v>332</v>
      </c>
      <c r="G503" s="9" t="s">
        <v>9</v>
      </c>
      <c r="H503" s="10">
        <v>0</v>
      </c>
      <c r="I503" s="9">
        <v>0</v>
      </c>
      <c r="J503" s="9">
        <f t="shared" si="7"/>
        <v>0</v>
      </c>
      <c r="K503" s="2"/>
    </row>
    <row r="504" spans="1:11" x14ac:dyDescent="0.25">
      <c r="A504" s="9" t="s">
        <v>1656</v>
      </c>
      <c r="B504" s="9" t="s">
        <v>48</v>
      </c>
      <c r="C504" s="9" t="s">
        <v>858</v>
      </c>
      <c r="D504" s="9" t="s">
        <v>6</v>
      </c>
      <c r="E504" s="9" t="s">
        <v>50</v>
      </c>
      <c r="F504" s="9" t="s">
        <v>355</v>
      </c>
      <c r="G504" s="9" t="s">
        <v>9</v>
      </c>
      <c r="H504" s="10">
        <v>327</v>
      </c>
      <c r="I504" s="9">
        <v>99</v>
      </c>
      <c r="J504" s="9">
        <f t="shared" si="7"/>
        <v>-228</v>
      </c>
      <c r="K504" s="2"/>
    </row>
    <row r="505" spans="1:11" x14ac:dyDescent="0.25">
      <c r="A505" s="9" t="s">
        <v>1657</v>
      </c>
      <c r="B505" s="9" t="s">
        <v>48</v>
      </c>
      <c r="C505" s="9" t="s">
        <v>859</v>
      </c>
      <c r="D505" s="9" t="s">
        <v>6</v>
      </c>
      <c r="E505" s="9" t="s">
        <v>50</v>
      </c>
      <c r="F505" s="9" t="s">
        <v>355</v>
      </c>
      <c r="G505" s="9" t="s">
        <v>9</v>
      </c>
      <c r="H505" s="10">
        <v>248</v>
      </c>
      <c r="I505" s="9">
        <v>62</v>
      </c>
      <c r="J505" s="9">
        <f t="shared" si="7"/>
        <v>-186</v>
      </c>
      <c r="K505" s="2"/>
    </row>
    <row r="506" spans="1:11" x14ac:dyDescent="0.25">
      <c r="A506" s="9" t="s">
        <v>1658</v>
      </c>
      <c r="B506" s="9" t="s">
        <v>48</v>
      </c>
      <c r="C506" s="9" t="s">
        <v>860</v>
      </c>
      <c r="D506" s="9" t="s">
        <v>6</v>
      </c>
      <c r="E506" s="9" t="s">
        <v>50</v>
      </c>
      <c r="F506" s="9" t="s">
        <v>355</v>
      </c>
      <c r="G506" s="9" t="s">
        <v>9</v>
      </c>
      <c r="H506" s="10">
        <v>212</v>
      </c>
      <c r="I506" s="9">
        <v>44</v>
      </c>
      <c r="J506" s="9">
        <f t="shared" si="7"/>
        <v>-168</v>
      </c>
      <c r="K506" s="2"/>
    </row>
    <row r="507" spans="1:11" x14ac:dyDescent="0.25">
      <c r="A507" s="9" t="s">
        <v>1659</v>
      </c>
      <c r="B507" s="9" t="s">
        <v>247</v>
      </c>
      <c r="C507" s="9" t="s">
        <v>861</v>
      </c>
      <c r="D507" s="9" t="s">
        <v>6</v>
      </c>
      <c r="E507" s="9" t="s">
        <v>69</v>
      </c>
      <c r="F507" s="9" t="s">
        <v>249</v>
      </c>
      <c r="G507" s="9" t="s">
        <v>9</v>
      </c>
      <c r="H507" s="10">
        <v>0</v>
      </c>
      <c r="I507" s="9"/>
      <c r="J507" s="9">
        <f t="shared" si="7"/>
        <v>0</v>
      </c>
      <c r="K507" s="2"/>
    </row>
    <row r="508" spans="1:11" x14ac:dyDescent="0.25">
      <c r="A508" s="9" t="s">
        <v>1660</v>
      </c>
      <c r="B508" s="9" t="s">
        <v>247</v>
      </c>
      <c r="C508" s="9" t="s">
        <v>862</v>
      </c>
      <c r="D508" s="9" t="s">
        <v>6</v>
      </c>
      <c r="E508" s="9" t="s">
        <v>69</v>
      </c>
      <c r="F508" s="9" t="s">
        <v>249</v>
      </c>
      <c r="G508" s="9" t="s">
        <v>9</v>
      </c>
      <c r="H508" s="10">
        <v>21</v>
      </c>
      <c r="I508" s="9">
        <v>0</v>
      </c>
      <c r="J508" s="9">
        <f t="shared" si="7"/>
        <v>-21</v>
      </c>
      <c r="K508" s="2"/>
    </row>
    <row r="509" spans="1:11" x14ac:dyDescent="0.25">
      <c r="A509" s="9" t="s">
        <v>1661</v>
      </c>
      <c r="B509" s="9" t="s">
        <v>145</v>
      </c>
      <c r="C509" s="9" t="s">
        <v>863</v>
      </c>
      <c r="D509" s="9" t="s">
        <v>6</v>
      </c>
      <c r="E509" s="9" t="s">
        <v>226</v>
      </c>
      <c r="F509" s="9" t="s">
        <v>398</v>
      </c>
      <c r="G509" s="9" t="s">
        <v>9</v>
      </c>
      <c r="H509" s="10">
        <v>0</v>
      </c>
      <c r="I509" s="9"/>
      <c r="J509" s="9">
        <f t="shared" si="7"/>
        <v>0</v>
      </c>
      <c r="K509" s="2"/>
    </row>
    <row r="510" spans="1:11" x14ac:dyDescent="0.25">
      <c r="A510" s="9" t="s">
        <v>1662</v>
      </c>
      <c r="B510" s="9" t="s">
        <v>159</v>
      </c>
      <c r="C510" s="9" t="s">
        <v>864</v>
      </c>
      <c r="D510" s="9" t="s">
        <v>6</v>
      </c>
      <c r="E510" s="9" t="s">
        <v>31</v>
      </c>
      <c r="F510" s="9" t="s">
        <v>407</v>
      </c>
      <c r="G510" s="9" t="s">
        <v>9</v>
      </c>
      <c r="H510" s="10">
        <v>11</v>
      </c>
      <c r="I510" s="9">
        <v>0</v>
      </c>
      <c r="J510" s="9">
        <f t="shared" si="7"/>
        <v>-11</v>
      </c>
      <c r="K510" s="2"/>
    </row>
    <row r="511" spans="1:11" x14ac:dyDescent="0.25">
      <c r="A511" s="9" t="s">
        <v>1663</v>
      </c>
      <c r="B511" s="9" t="s">
        <v>516</v>
      </c>
      <c r="C511" s="9" t="s">
        <v>865</v>
      </c>
      <c r="D511" s="9" t="s">
        <v>6</v>
      </c>
      <c r="E511" s="9" t="s">
        <v>209</v>
      </c>
      <c r="F511" s="9" t="s">
        <v>518</v>
      </c>
      <c r="G511" s="9" t="s">
        <v>9</v>
      </c>
      <c r="H511" s="10">
        <v>0</v>
      </c>
      <c r="I511" s="9">
        <v>12844</v>
      </c>
      <c r="J511" s="9">
        <f t="shared" si="7"/>
        <v>12844</v>
      </c>
      <c r="K511" s="2"/>
    </row>
    <row r="512" spans="1:11" x14ac:dyDescent="0.25">
      <c r="A512" s="9" t="s">
        <v>1664</v>
      </c>
      <c r="B512" s="9" t="s">
        <v>242</v>
      </c>
      <c r="C512" s="9" t="s">
        <v>866</v>
      </c>
      <c r="D512" s="9" t="s">
        <v>6</v>
      </c>
      <c r="E512" s="9" t="s">
        <v>123</v>
      </c>
      <c r="F512" s="9" t="s">
        <v>455</v>
      </c>
      <c r="G512" s="9" t="s">
        <v>9</v>
      </c>
      <c r="H512" s="10">
        <v>514</v>
      </c>
      <c r="I512" s="9">
        <v>0</v>
      </c>
      <c r="J512" s="9">
        <f t="shared" si="7"/>
        <v>-514</v>
      </c>
      <c r="K512" s="2"/>
    </row>
    <row r="513" spans="1:11" x14ac:dyDescent="0.25">
      <c r="A513" s="9" t="s">
        <v>1665</v>
      </c>
      <c r="B513" s="9" t="s">
        <v>242</v>
      </c>
      <c r="C513" s="9" t="s">
        <v>867</v>
      </c>
      <c r="D513" s="9" t="s">
        <v>6</v>
      </c>
      <c r="E513" s="9" t="s">
        <v>123</v>
      </c>
      <c r="F513" s="9" t="s">
        <v>455</v>
      </c>
      <c r="G513" s="9" t="s">
        <v>9</v>
      </c>
      <c r="H513" s="10">
        <v>0</v>
      </c>
      <c r="I513" s="9">
        <v>0</v>
      </c>
      <c r="J513" s="9">
        <f t="shared" si="7"/>
        <v>0</v>
      </c>
      <c r="K513" s="2"/>
    </row>
    <row r="514" spans="1:11" x14ac:dyDescent="0.25">
      <c r="A514" s="9" t="s">
        <v>1666</v>
      </c>
      <c r="B514" s="9" t="s">
        <v>242</v>
      </c>
      <c r="C514" s="9" t="s">
        <v>868</v>
      </c>
      <c r="D514" s="9" t="s">
        <v>6</v>
      </c>
      <c r="E514" s="9" t="s">
        <v>123</v>
      </c>
      <c r="F514" s="9" t="s">
        <v>455</v>
      </c>
      <c r="G514" s="9" t="s">
        <v>9</v>
      </c>
      <c r="H514" s="10">
        <v>0</v>
      </c>
      <c r="I514" s="9"/>
      <c r="J514" s="9">
        <f t="shared" si="7"/>
        <v>0</v>
      </c>
      <c r="K514" s="2"/>
    </row>
    <row r="515" spans="1:11" x14ac:dyDescent="0.25">
      <c r="A515" s="9" t="s">
        <v>1667</v>
      </c>
      <c r="B515" s="9" t="s">
        <v>242</v>
      </c>
      <c r="C515" s="9" t="s">
        <v>869</v>
      </c>
      <c r="D515" s="9" t="s">
        <v>6</v>
      </c>
      <c r="E515" s="9" t="s">
        <v>123</v>
      </c>
      <c r="F515" s="9" t="s">
        <v>455</v>
      </c>
      <c r="G515" s="9" t="s">
        <v>9</v>
      </c>
      <c r="H515" s="10">
        <v>0</v>
      </c>
      <c r="I515" s="9">
        <v>0</v>
      </c>
      <c r="J515" s="9">
        <f t="shared" si="7"/>
        <v>0</v>
      </c>
      <c r="K515" s="2"/>
    </row>
    <row r="516" spans="1:11" x14ac:dyDescent="0.25">
      <c r="A516" s="9" t="s">
        <v>1668</v>
      </c>
      <c r="B516" s="9" t="s">
        <v>870</v>
      </c>
      <c r="C516" s="9" t="s">
        <v>871</v>
      </c>
      <c r="D516" s="9" t="s">
        <v>6</v>
      </c>
      <c r="E516" s="9" t="s">
        <v>7</v>
      </c>
      <c r="F516" s="9" t="s">
        <v>872</v>
      </c>
      <c r="G516" s="9" t="s">
        <v>9</v>
      </c>
      <c r="H516" s="10">
        <v>0</v>
      </c>
      <c r="I516" s="9">
        <v>3460</v>
      </c>
      <c r="J516" s="9">
        <f t="shared" si="7"/>
        <v>3460</v>
      </c>
      <c r="K516" s="2"/>
    </row>
    <row r="517" spans="1:11" x14ac:dyDescent="0.25">
      <c r="A517" s="9" t="s">
        <v>1669</v>
      </c>
      <c r="B517" s="9" t="s">
        <v>870</v>
      </c>
      <c r="C517" s="9" t="s">
        <v>873</v>
      </c>
      <c r="D517" s="9" t="s">
        <v>6</v>
      </c>
      <c r="E517" s="9" t="s">
        <v>7</v>
      </c>
      <c r="F517" s="9" t="s">
        <v>872</v>
      </c>
      <c r="G517" s="9" t="s">
        <v>9</v>
      </c>
      <c r="H517" s="10">
        <v>71</v>
      </c>
      <c r="I517" s="9">
        <v>23</v>
      </c>
      <c r="J517" s="9">
        <f t="shared" si="7"/>
        <v>-48</v>
      </c>
      <c r="K517" s="2"/>
    </row>
    <row r="518" spans="1:11" x14ac:dyDescent="0.25">
      <c r="A518" s="9" t="s">
        <v>1670</v>
      </c>
      <c r="B518" s="9" t="s">
        <v>468</v>
      </c>
      <c r="C518" s="9" t="s">
        <v>874</v>
      </c>
      <c r="D518" s="9" t="s">
        <v>6</v>
      </c>
      <c r="E518" s="9" t="s">
        <v>85</v>
      </c>
      <c r="F518" s="9" t="s">
        <v>470</v>
      </c>
      <c r="G518" s="9" t="s">
        <v>9</v>
      </c>
      <c r="H518" s="10">
        <v>6</v>
      </c>
      <c r="I518" s="9"/>
      <c r="J518" s="9">
        <f t="shared" ref="J518:J581" si="8">I518-H518</f>
        <v>-6</v>
      </c>
      <c r="K518" s="2"/>
    </row>
    <row r="519" spans="1:11" x14ac:dyDescent="0.25">
      <c r="A519" s="9" t="s">
        <v>1671</v>
      </c>
      <c r="B519" s="9" t="s">
        <v>875</v>
      </c>
      <c r="C519" s="9" t="s">
        <v>876</v>
      </c>
      <c r="D519" s="9" t="s">
        <v>6</v>
      </c>
      <c r="E519" s="9" t="s">
        <v>85</v>
      </c>
      <c r="F519" s="9" t="s">
        <v>470</v>
      </c>
      <c r="G519" s="9" t="s">
        <v>9</v>
      </c>
      <c r="H519" s="10">
        <v>0</v>
      </c>
      <c r="I519" s="9"/>
      <c r="J519" s="9">
        <f t="shared" si="8"/>
        <v>0</v>
      </c>
      <c r="K519" s="2"/>
    </row>
    <row r="520" spans="1:11" x14ac:dyDescent="0.25">
      <c r="A520" s="9" t="s">
        <v>1672</v>
      </c>
      <c r="B520" s="9" t="s">
        <v>877</v>
      </c>
      <c r="C520" s="9" t="s">
        <v>878</v>
      </c>
      <c r="D520" s="9" t="s">
        <v>6</v>
      </c>
      <c r="E520" s="9" t="s">
        <v>85</v>
      </c>
      <c r="F520" s="9" t="s">
        <v>265</v>
      </c>
      <c r="G520" s="9" t="s">
        <v>9</v>
      </c>
      <c r="H520" s="10">
        <v>39</v>
      </c>
      <c r="I520" s="9">
        <v>301</v>
      </c>
      <c r="J520" s="9">
        <f t="shared" si="8"/>
        <v>262</v>
      </c>
      <c r="K520" s="2"/>
    </row>
    <row r="521" spans="1:11" x14ac:dyDescent="0.25">
      <c r="A521" s="9" t="s">
        <v>1673</v>
      </c>
      <c r="B521" s="9" t="s">
        <v>145</v>
      </c>
      <c r="C521" s="9" t="s">
        <v>879</v>
      </c>
      <c r="D521" s="9" t="s">
        <v>6</v>
      </c>
      <c r="E521" s="9" t="s">
        <v>14</v>
      </c>
      <c r="F521" s="9" t="s">
        <v>880</v>
      </c>
      <c r="G521" s="9" t="s">
        <v>9</v>
      </c>
      <c r="H521" s="10">
        <v>5</v>
      </c>
      <c r="I521" s="9">
        <v>2915</v>
      </c>
      <c r="J521" s="9">
        <f t="shared" si="8"/>
        <v>2910</v>
      </c>
      <c r="K521" s="2"/>
    </row>
    <row r="522" spans="1:11" x14ac:dyDescent="0.25">
      <c r="A522" s="9" t="s">
        <v>1674</v>
      </c>
      <c r="B522" s="9" t="s">
        <v>145</v>
      </c>
      <c r="C522" s="9" t="s">
        <v>881</v>
      </c>
      <c r="D522" s="9" t="s">
        <v>6</v>
      </c>
      <c r="E522" s="9" t="s">
        <v>14</v>
      </c>
      <c r="F522" s="9" t="s">
        <v>880</v>
      </c>
      <c r="G522" s="9" t="s">
        <v>9</v>
      </c>
      <c r="H522" s="10">
        <v>0</v>
      </c>
      <c r="I522" s="9">
        <v>32</v>
      </c>
      <c r="J522" s="9">
        <f t="shared" si="8"/>
        <v>32</v>
      </c>
      <c r="K522" s="2"/>
    </row>
    <row r="523" spans="1:11" x14ac:dyDescent="0.25">
      <c r="A523" s="9" t="s">
        <v>1675</v>
      </c>
      <c r="B523" s="9" t="s">
        <v>882</v>
      </c>
      <c r="C523" s="9" t="s">
        <v>883</v>
      </c>
      <c r="D523" s="9" t="s">
        <v>6</v>
      </c>
      <c r="E523" s="9" t="s">
        <v>101</v>
      </c>
      <c r="F523" s="9" t="s">
        <v>338</v>
      </c>
      <c r="G523" s="9" t="s">
        <v>9</v>
      </c>
      <c r="H523" s="10">
        <v>123</v>
      </c>
      <c r="I523" s="9">
        <v>0</v>
      </c>
      <c r="J523" s="9">
        <f t="shared" si="8"/>
        <v>-123</v>
      </c>
      <c r="K523" s="2"/>
    </row>
    <row r="524" spans="1:11" x14ac:dyDescent="0.25">
      <c r="A524" s="9" t="s">
        <v>1676</v>
      </c>
      <c r="B524" s="9" t="s">
        <v>1897</v>
      </c>
      <c r="C524" s="9" t="s">
        <v>1918</v>
      </c>
      <c r="D524" s="9" t="s">
        <v>6</v>
      </c>
      <c r="E524" s="9" t="s">
        <v>93</v>
      </c>
      <c r="F524" s="9" t="s">
        <v>569</v>
      </c>
      <c r="G524" s="9" t="s">
        <v>9</v>
      </c>
      <c r="H524" s="10">
        <v>220</v>
      </c>
      <c r="I524" s="9">
        <v>36</v>
      </c>
      <c r="J524" s="9">
        <f t="shared" si="8"/>
        <v>-184</v>
      </c>
      <c r="K524" s="2"/>
    </row>
    <row r="525" spans="1:11" x14ac:dyDescent="0.25">
      <c r="A525" s="9" t="s">
        <v>1677</v>
      </c>
      <c r="B525" s="9" t="s">
        <v>495</v>
      </c>
      <c r="C525" s="9" t="s">
        <v>884</v>
      </c>
      <c r="D525" s="9" t="s">
        <v>6</v>
      </c>
      <c r="E525" s="9" t="s">
        <v>85</v>
      </c>
      <c r="F525" s="9" t="s">
        <v>497</v>
      </c>
      <c r="G525" s="9" t="s">
        <v>9</v>
      </c>
      <c r="H525" s="10">
        <v>0</v>
      </c>
      <c r="I525" s="9"/>
      <c r="J525" s="9">
        <f t="shared" si="8"/>
        <v>0</v>
      </c>
      <c r="K525" s="2"/>
    </row>
    <row r="526" spans="1:11" x14ac:dyDescent="0.25">
      <c r="A526" s="9" t="s">
        <v>1678</v>
      </c>
      <c r="B526" s="9" t="s">
        <v>495</v>
      </c>
      <c r="C526" s="9" t="s">
        <v>885</v>
      </c>
      <c r="D526" s="9" t="s">
        <v>6</v>
      </c>
      <c r="E526" s="9" t="s">
        <v>85</v>
      </c>
      <c r="F526" s="9" t="s">
        <v>497</v>
      </c>
      <c r="G526" s="9" t="s">
        <v>9</v>
      </c>
      <c r="H526" s="10">
        <v>0</v>
      </c>
      <c r="I526" s="9">
        <v>0</v>
      </c>
      <c r="J526" s="9">
        <f t="shared" si="8"/>
        <v>0</v>
      </c>
      <c r="K526" s="2"/>
    </row>
    <row r="527" spans="1:11" x14ac:dyDescent="0.25">
      <c r="A527" s="9" t="s">
        <v>1679</v>
      </c>
      <c r="B527" s="9" t="s">
        <v>491</v>
      </c>
      <c r="C527" s="9" t="s">
        <v>886</v>
      </c>
      <c r="D527" s="9" t="s">
        <v>6</v>
      </c>
      <c r="E527" s="9" t="s">
        <v>209</v>
      </c>
      <c r="F527" s="9" t="s">
        <v>493</v>
      </c>
      <c r="G527" s="9" t="s">
        <v>9</v>
      </c>
      <c r="H527" s="10">
        <v>70</v>
      </c>
      <c r="I527" s="9">
        <v>0</v>
      </c>
      <c r="J527" s="9">
        <f t="shared" si="8"/>
        <v>-70</v>
      </c>
      <c r="K527" s="2"/>
    </row>
    <row r="528" spans="1:11" x14ac:dyDescent="0.25">
      <c r="A528" s="9" t="s">
        <v>1680</v>
      </c>
      <c r="B528" s="9" t="s">
        <v>491</v>
      </c>
      <c r="C528" s="9" t="s">
        <v>887</v>
      </c>
      <c r="D528" s="9" t="s">
        <v>6</v>
      </c>
      <c r="E528" s="9" t="s">
        <v>209</v>
      </c>
      <c r="F528" s="9" t="s">
        <v>493</v>
      </c>
      <c r="G528" s="9" t="s">
        <v>9</v>
      </c>
      <c r="H528" s="10">
        <v>0</v>
      </c>
      <c r="I528" s="9">
        <v>136</v>
      </c>
      <c r="J528" s="9">
        <f t="shared" si="8"/>
        <v>136</v>
      </c>
      <c r="K528" s="2"/>
    </row>
    <row r="529" spans="1:11" x14ac:dyDescent="0.25">
      <c r="A529" s="9" t="s">
        <v>1681</v>
      </c>
      <c r="B529" s="9" t="s">
        <v>491</v>
      </c>
      <c r="C529" s="9" t="s">
        <v>888</v>
      </c>
      <c r="D529" s="9" t="s">
        <v>6</v>
      </c>
      <c r="E529" s="9" t="s">
        <v>209</v>
      </c>
      <c r="F529" s="9" t="s">
        <v>493</v>
      </c>
      <c r="G529" s="9" t="s">
        <v>9</v>
      </c>
      <c r="H529" s="10">
        <v>29</v>
      </c>
      <c r="I529" s="9">
        <v>394</v>
      </c>
      <c r="J529" s="9">
        <f t="shared" si="8"/>
        <v>365</v>
      </c>
      <c r="K529" s="2"/>
    </row>
    <row r="530" spans="1:11" x14ac:dyDescent="0.25">
      <c r="A530" s="9" t="s">
        <v>1682</v>
      </c>
      <c r="B530" s="9" t="s">
        <v>512</v>
      </c>
      <c r="C530" s="9" t="s">
        <v>889</v>
      </c>
      <c r="D530" s="9" t="s">
        <v>6</v>
      </c>
      <c r="E530" s="9" t="s">
        <v>130</v>
      </c>
      <c r="F530" s="9" t="s">
        <v>514</v>
      </c>
      <c r="G530" s="9" t="s">
        <v>9</v>
      </c>
      <c r="H530" s="10">
        <v>100</v>
      </c>
      <c r="I530" s="9">
        <v>0</v>
      </c>
      <c r="J530" s="9">
        <f t="shared" si="8"/>
        <v>-100</v>
      </c>
      <c r="K530" s="2"/>
    </row>
    <row r="531" spans="1:11" x14ac:dyDescent="0.25">
      <c r="A531" s="9" t="s">
        <v>1683</v>
      </c>
      <c r="B531" s="9" t="s">
        <v>512</v>
      </c>
      <c r="C531" s="9" t="s">
        <v>890</v>
      </c>
      <c r="D531" s="9" t="s">
        <v>6</v>
      </c>
      <c r="E531" s="9" t="s">
        <v>130</v>
      </c>
      <c r="F531" s="9" t="s">
        <v>514</v>
      </c>
      <c r="G531" s="9" t="s">
        <v>9</v>
      </c>
      <c r="H531" s="10">
        <v>24</v>
      </c>
      <c r="I531" s="9">
        <v>303</v>
      </c>
      <c r="J531" s="9">
        <f t="shared" si="8"/>
        <v>279</v>
      </c>
      <c r="K531" s="2"/>
    </row>
    <row r="532" spans="1:11" x14ac:dyDescent="0.25">
      <c r="A532" s="9" t="s">
        <v>1684</v>
      </c>
      <c r="B532" s="9" t="s">
        <v>139</v>
      </c>
      <c r="C532" s="9" t="s">
        <v>891</v>
      </c>
      <c r="D532" s="9" t="s">
        <v>6</v>
      </c>
      <c r="E532" s="9" t="s">
        <v>141</v>
      </c>
      <c r="F532" s="9" t="s">
        <v>142</v>
      </c>
      <c r="G532" s="9" t="s">
        <v>9</v>
      </c>
      <c r="H532" s="10">
        <v>0</v>
      </c>
      <c r="I532" s="9">
        <v>7412</v>
      </c>
      <c r="J532" s="9">
        <f t="shared" si="8"/>
        <v>7412</v>
      </c>
      <c r="K532" s="2"/>
    </row>
    <row r="533" spans="1:11" x14ac:dyDescent="0.25">
      <c r="A533" s="9" t="s">
        <v>1685</v>
      </c>
      <c r="B533" s="9" t="s">
        <v>139</v>
      </c>
      <c r="C533" s="9" t="s">
        <v>892</v>
      </c>
      <c r="D533" s="9" t="s">
        <v>6</v>
      </c>
      <c r="E533" s="9" t="s">
        <v>141</v>
      </c>
      <c r="F533" s="9" t="s">
        <v>142</v>
      </c>
      <c r="G533" s="9" t="s">
        <v>9</v>
      </c>
      <c r="H533" s="10">
        <v>0</v>
      </c>
      <c r="I533" s="9">
        <v>4846</v>
      </c>
      <c r="J533" s="9">
        <f t="shared" si="8"/>
        <v>4846</v>
      </c>
      <c r="K533" s="2"/>
    </row>
    <row r="534" spans="1:11" x14ac:dyDescent="0.25">
      <c r="A534" s="9" t="s">
        <v>1686</v>
      </c>
      <c r="B534" s="9" t="s">
        <v>519</v>
      </c>
      <c r="C534" s="9" t="s">
        <v>893</v>
      </c>
      <c r="D534" s="9" t="s">
        <v>6</v>
      </c>
      <c r="E534" s="9" t="s">
        <v>69</v>
      </c>
      <c r="F534" s="9" t="s">
        <v>521</v>
      </c>
      <c r="G534" s="9" t="s">
        <v>9</v>
      </c>
      <c r="H534" s="10">
        <v>31</v>
      </c>
      <c r="I534" s="9">
        <v>67</v>
      </c>
      <c r="J534" s="9">
        <f t="shared" si="8"/>
        <v>36</v>
      </c>
      <c r="K534" s="2"/>
    </row>
    <row r="535" spans="1:11" x14ac:dyDescent="0.25">
      <c r="A535" s="9" t="s">
        <v>1687</v>
      </c>
      <c r="B535" s="9" t="s">
        <v>519</v>
      </c>
      <c r="C535" s="9" t="s">
        <v>894</v>
      </c>
      <c r="D535" s="9" t="s">
        <v>6</v>
      </c>
      <c r="E535" s="9" t="s">
        <v>69</v>
      </c>
      <c r="F535" s="9" t="s">
        <v>521</v>
      </c>
      <c r="G535" s="9" t="s">
        <v>9</v>
      </c>
      <c r="H535" s="10">
        <v>0</v>
      </c>
      <c r="I535" s="9">
        <v>16</v>
      </c>
      <c r="J535" s="9">
        <f t="shared" si="8"/>
        <v>16</v>
      </c>
      <c r="K535" s="2"/>
    </row>
    <row r="536" spans="1:11" x14ac:dyDescent="0.25">
      <c r="A536" s="9" t="s">
        <v>1688</v>
      </c>
      <c r="B536" s="9" t="s">
        <v>267</v>
      </c>
      <c r="C536" s="9" t="s">
        <v>895</v>
      </c>
      <c r="D536" s="9" t="s">
        <v>6</v>
      </c>
      <c r="E536" s="9" t="s">
        <v>93</v>
      </c>
      <c r="F536" s="9" t="s">
        <v>269</v>
      </c>
      <c r="G536" s="9" t="s">
        <v>9</v>
      </c>
      <c r="H536" s="10">
        <v>7</v>
      </c>
      <c r="I536" s="9"/>
      <c r="J536" s="9">
        <f t="shared" si="8"/>
        <v>-7</v>
      </c>
      <c r="K536" s="2"/>
    </row>
    <row r="537" spans="1:11" x14ac:dyDescent="0.25">
      <c r="A537" s="9" t="s">
        <v>1689</v>
      </c>
      <c r="B537" s="9" t="s">
        <v>380</v>
      </c>
      <c r="C537" s="9" t="s">
        <v>896</v>
      </c>
      <c r="D537" s="9" t="s">
        <v>6</v>
      </c>
      <c r="E537" s="9" t="s">
        <v>130</v>
      </c>
      <c r="F537" s="9" t="s">
        <v>726</v>
      </c>
      <c r="G537" s="9" t="s">
        <v>9</v>
      </c>
      <c r="H537" s="10">
        <v>97</v>
      </c>
      <c r="I537" s="9">
        <v>0</v>
      </c>
      <c r="J537" s="9">
        <f t="shared" si="8"/>
        <v>-97</v>
      </c>
      <c r="K537" s="2"/>
    </row>
    <row r="538" spans="1:11" x14ac:dyDescent="0.25">
      <c r="A538" s="9" t="s">
        <v>1690</v>
      </c>
      <c r="B538" s="9" t="s">
        <v>380</v>
      </c>
      <c r="C538" s="9" t="s">
        <v>897</v>
      </c>
      <c r="D538" s="9" t="s">
        <v>6</v>
      </c>
      <c r="E538" s="9" t="s">
        <v>130</v>
      </c>
      <c r="F538" s="9" t="s">
        <v>726</v>
      </c>
      <c r="G538" s="9" t="s">
        <v>9</v>
      </c>
      <c r="H538" s="10">
        <v>49</v>
      </c>
      <c r="I538" s="9">
        <v>0</v>
      </c>
      <c r="J538" s="9">
        <f t="shared" si="8"/>
        <v>-49</v>
      </c>
      <c r="K538" s="2"/>
    </row>
    <row r="539" spans="1:11" x14ac:dyDescent="0.25">
      <c r="A539" s="9" t="s">
        <v>1691</v>
      </c>
      <c r="B539" s="9" t="s">
        <v>292</v>
      </c>
      <c r="C539" s="9" t="s">
        <v>898</v>
      </c>
      <c r="D539" s="9" t="s">
        <v>6</v>
      </c>
      <c r="E539" s="9" t="s">
        <v>75</v>
      </c>
      <c r="F539" s="9" t="s">
        <v>291</v>
      </c>
      <c r="G539" s="9" t="s">
        <v>9</v>
      </c>
      <c r="H539" s="10">
        <v>333</v>
      </c>
      <c r="I539" s="9"/>
      <c r="J539" s="9">
        <f t="shared" si="8"/>
        <v>-333</v>
      </c>
      <c r="K539" s="2"/>
    </row>
    <row r="540" spans="1:11" x14ac:dyDescent="0.25">
      <c r="A540" s="9" t="s">
        <v>1692</v>
      </c>
      <c r="B540" s="9" t="s">
        <v>651</v>
      </c>
      <c r="C540" s="9" t="s">
        <v>899</v>
      </c>
      <c r="D540" s="9" t="s">
        <v>264</v>
      </c>
      <c r="E540" s="9" t="s">
        <v>31</v>
      </c>
      <c r="F540" s="9" t="s">
        <v>523</v>
      </c>
      <c r="G540" s="9" t="s">
        <v>9</v>
      </c>
      <c r="H540" s="10">
        <v>589</v>
      </c>
      <c r="I540" s="9">
        <v>558</v>
      </c>
      <c r="J540" s="9">
        <f t="shared" si="8"/>
        <v>-31</v>
      </c>
      <c r="K540" s="2"/>
    </row>
    <row r="541" spans="1:11" x14ac:dyDescent="0.25">
      <c r="A541" s="9" t="s">
        <v>1693</v>
      </c>
      <c r="B541" s="9" t="s">
        <v>229</v>
      </c>
      <c r="C541" s="9" t="s">
        <v>900</v>
      </c>
      <c r="D541" s="9" t="s">
        <v>6</v>
      </c>
      <c r="E541" s="9" t="s">
        <v>217</v>
      </c>
      <c r="F541" s="9" t="s">
        <v>231</v>
      </c>
      <c r="G541" s="9" t="s">
        <v>9</v>
      </c>
      <c r="H541" s="10">
        <v>0</v>
      </c>
      <c r="I541" s="9">
        <v>0</v>
      </c>
      <c r="J541" s="9">
        <f t="shared" si="8"/>
        <v>0</v>
      </c>
      <c r="K541" s="2"/>
    </row>
    <row r="542" spans="1:11" x14ac:dyDescent="0.25">
      <c r="A542" s="9" t="s">
        <v>1694</v>
      </c>
      <c r="B542" s="9" t="s">
        <v>901</v>
      </c>
      <c r="C542" s="9" t="s">
        <v>902</v>
      </c>
      <c r="D542" s="9" t="s">
        <v>6</v>
      </c>
      <c r="E542" s="9" t="s">
        <v>85</v>
      </c>
      <c r="F542" s="9" t="s">
        <v>175</v>
      </c>
      <c r="G542" s="9" t="s">
        <v>9</v>
      </c>
      <c r="H542" s="10">
        <v>96</v>
      </c>
      <c r="I542" s="9"/>
      <c r="J542" s="9">
        <f t="shared" si="8"/>
        <v>-96</v>
      </c>
      <c r="K542" s="2"/>
    </row>
    <row r="543" spans="1:11" x14ac:dyDescent="0.25">
      <c r="A543" s="9" t="s">
        <v>1695</v>
      </c>
      <c r="B543" s="9" t="s">
        <v>903</v>
      </c>
      <c r="C543" s="9" t="s">
        <v>904</v>
      </c>
      <c r="D543" s="9" t="s">
        <v>6</v>
      </c>
      <c r="E543" s="9" t="s">
        <v>123</v>
      </c>
      <c r="F543" s="9" t="s">
        <v>537</v>
      </c>
      <c r="G543" s="9" t="s">
        <v>9</v>
      </c>
      <c r="H543" s="10">
        <v>0</v>
      </c>
      <c r="I543" s="9"/>
      <c r="J543" s="9">
        <f t="shared" si="8"/>
        <v>0</v>
      </c>
      <c r="K543" s="2"/>
    </row>
    <row r="544" spans="1:11" x14ac:dyDescent="0.25">
      <c r="A544" s="9" t="s">
        <v>1696</v>
      </c>
      <c r="B544" s="9" t="s">
        <v>285</v>
      </c>
      <c r="C544" s="9" t="s">
        <v>905</v>
      </c>
      <c r="D544" s="9" t="s">
        <v>6</v>
      </c>
      <c r="E544" s="9" t="s">
        <v>62</v>
      </c>
      <c r="F544" s="9" t="s">
        <v>287</v>
      </c>
      <c r="G544" s="9" t="s">
        <v>9</v>
      </c>
      <c r="H544" s="10">
        <v>297</v>
      </c>
      <c r="I544" s="9">
        <v>204</v>
      </c>
      <c r="J544" s="9">
        <f t="shared" si="8"/>
        <v>-93</v>
      </c>
      <c r="K544" s="2"/>
    </row>
    <row r="545" spans="1:11" x14ac:dyDescent="0.25">
      <c r="A545" s="9" t="s">
        <v>1697</v>
      </c>
      <c r="B545" s="9" t="s">
        <v>495</v>
      </c>
      <c r="C545" s="9" t="s">
        <v>906</v>
      </c>
      <c r="D545" s="9" t="s">
        <v>6</v>
      </c>
      <c r="E545" s="9" t="s">
        <v>85</v>
      </c>
      <c r="F545" s="9" t="s">
        <v>497</v>
      </c>
      <c r="G545" s="9" t="s">
        <v>9</v>
      </c>
      <c r="H545" s="10">
        <v>6</v>
      </c>
      <c r="I545" s="9">
        <v>0</v>
      </c>
      <c r="J545" s="9">
        <f t="shared" si="8"/>
        <v>-6</v>
      </c>
      <c r="K545" s="2"/>
    </row>
    <row r="546" spans="1:11" x14ac:dyDescent="0.25">
      <c r="A546" s="9" t="s">
        <v>1698</v>
      </c>
      <c r="B546" s="9" t="s">
        <v>907</v>
      </c>
      <c r="C546" s="9" t="s">
        <v>908</v>
      </c>
      <c r="D546" s="9" t="s">
        <v>616</v>
      </c>
      <c r="E546" s="9" t="s">
        <v>85</v>
      </c>
      <c r="F546" s="9" t="s">
        <v>500</v>
      </c>
      <c r="G546" s="9" t="s">
        <v>9</v>
      </c>
      <c r="H546" s="10">
        <v>63325</v>
      </c>
      <c r="I546" s="9">
        <v>35024</v>
      </c>
      <c r="J546" s="9">
        <f t="shared" si="8"/>
        <v>-28301</v>
      </c>
      <c r="K546" s="2"/>
    </row>
    <row r="547" spans="1:11" x14ac:dyDescent="0.25">
      <c r="A547" s="9" t="s">
        <v>1699</v>
      </c>
      <c r="B547" s="9" t="s">
        <v>909</v>
      </c>
      <c r="C547" s="9" t="s">
        <v>909</v>
      </c>
      <c r="D547" s="9" t="s">
        <v>264</v>
      </c>
      <c r="E547" s="9" t="s">
        <v>130</v>
      </c>
      <c r="F547" s="9" t="s">
        <v>485</v>
      </c>
      <c r="G547" s="9" t="s">
        <v>9</v>
      </c>
      <c r="H547" s="10">
        <v>950</v>
      </c>
      <c r="I547" s="9">
        <v>18294</v>
      </c>
      <c r="J547" s="9">
        <f t="shared" si="8"/>
        <v>17344</v>
      </c>
      <c r="K547" s="2"/>
    </row>
    <row r="548" spans="1:11" x14ac:dyDescent="0.25">
      <c r="A548" s="9" t="s">
        <v>1700</v>
      </c>
      <c r="B548" s="9" t="s">
        <v>26</v>
      </c>
      <c r="C548" s="9" t="s">
        <v>910</v>
      </c>
      <c r="D548" s="9" t="s">
        <v>6</v>
      </c>
      <c r="E548" s="9" t="s">
        <v>31</v>
      </c>
      <c r="F548" s="9" t="s">
        <v>32</v>
      </c>
      <c r="G548" s="9" t="s">
        <v>9</v>
      </c>
      <c r="H548" s="10">
        <v>0</v>
      </c>
      <c r="I548" s="9"/>
      <c r="J548" s="9">
        <f t="shared" si="8"/>
        <v>0</v>
      </c>
      <c r="K548" s="2"/>
    </row>
    <row r="549" spans="1:11" x14ac:dyDescent="0.25">
      <c r="A549" s="9" t="s">
        <v>1701</v>
      </c>
      <c r="B549" s="9" t="s">
        <v>410</v>
      </c>
      <c r="C549" s="9" t="s">
        <v>911</v>
      </c>
      <c r="D549" s="9" t="s">
        <v>6</v>
      </c>
      <c r="E549" s="9" t="s">
        <v>85</v>
      </c>
      <c r="F549" s="9" t="s">
        <v>912</v>
      </c>
      <c r="G549" s="9" t="s">
        <v>9</v>
      </c>
      <c r="H549" s="10">
        <v>0</v>
      </c>
      <c r="I549" s="9">
        <v>3446</v>
      </c>
      <c r="J549" s="9">
        <f t="shared" si="8"/>
        <v>3446</v>
      </c>
      <c r="K549" s="2"/>
    </row>
    <row r="550" spans="1:11" x14ac:dyDescent="0.25">
      <c r="A550" s="9" t="s">
        <v>1702</v>
      </c>
      <c r="B550" s="9" t="s">
        <v>1905</v>
      </c>
      <c r="C550" s="9" t="s">
        <v>913</v>
      </c>
      <c r="D550" s="9" t="s">
        <v>264</v>
      </c>
      <c r="E550" s="9" t="s">
        <v>161</v>
      </c>
      <c r="F550" s="9" t="s">
        <v>196</v>
      </c>
      <c r="G550" s="9" t="s">
        <v>9</v>
      </c>
      <c r="H550" s="10">
        <v>110</v>
      </c>
      <c r="I550" s="9">
        <v>8485</v>
      </c>
      <c r="J550" s="9">
        <f t="shared" si="8"/>
        <v>8375</v>
      </c>
      <c r="K550" s="2"/>
    </row>
    <row r="551" spans="1:11" x14ac:dyDescent="0.25">
      <c r="A551" s="9" t="s">
        <v>1703</v>
      </c>
      <c r="B551" s="9" t="s">
        <v>151</v>
      </c>
      <c r="C551" s="9" t="s">
        <v>914</v>
      </c>
      <c r="D551" s="9" t="s">
        <v>6</v>
      </c>
      <c r="E551" s="9" t="s">
        <v>130</v>
      </c>
      <c r="F551" s="9" t="s">
        <v>153</v>
      </c>
      <c r="G551" s="9" t="s">
        <v>9</v>
      </c>
      <c r="H551" s="10">
        <v>173</v>
      </c>
      <c r="I551" s="9">
        <v>29969</v>
      </c>
      <c r="J551" s="9">
        <f t="shared" si="8"/>
        <v>29796</v>
      </c>
      <c r="K551" s="2"/>
    </row>
    <row r="552" spans="1:11" x14ac:dyDescent="0.25">
      <c r="A552" s="9" t="s">
        <v>1704</v>
      </c>
      <c r="B552" s="9" t="s">
        <v>475</v>
      </c>
      <c r="C552" s="9" t="s">
        <v>915</v>
      </c>
      <c r="D552" s="9" t="s">
        <v>6</v>
      </c>
      <c r="E552" s="9" t="s">
        <v>14</v>
      </c>
      <c r="F552" s="9" t="s">
        <v>916</v>
      </c>
      <c r="G552" s="9" t="s">
        <v>9</v>
      </c>
      <c r="H552" s="10">
        <v>0</v>
      </c>
      <c r="I552" s="9">
        <v>297</v>
      </c>
      <c r="J552" s="9">
        <f t="shared" si="8"/>
        <v>297</v>
      </c>
      <c r="K552" s="2"/>
    </row>
    <row r="553" spans="1:11" x14ac:dyDescent="0.25">
      <c r="A553" s="9" t="s">
        <v>1705</v>
      </c>
      <c r="B553" s="9" t="s">
        <v>475</v>
      </c>
      <c r="C553" s="9" t="s">
        <v>917</v>
      </c>
      <c r="D553" s="9" t="s">
        <v>6</v>
      </c>
      <c r="E553" s="9" t="s">
        <v>14</v>
      </c>
      <c r="F553" s="9" t="s">
        <v>916</v>
      </c>
      <c r="G553" s="9" t="s">
        <v>9</v>
      </c>
      <c r="H553" s="10">
        <v>22</v>
      </c>
      <c r="I553" s="9">
        <v>536</v>
      </c>
      <c r="J553" s="9">
        <f t="shared" si="8"/>
        <v>514</v>
      </c>
      <c r="K553" s="2"/>
    </row>
    <row r="554" spans="1:11" x14ac:dyDescent="0.25">
      <c r="A554" s="9" t="s">
        <v>1706</v>
      </c>
      <c r="B554" s="9" t="s">
        <v>918</v>
      </c>
      <c r="C554" s="9" t="s">
        <v>919</v>
      </c>
      <c r="D554" s="9" t="s">
        <v>6</v>
      </c>
      <c r="E554" s="9" t="s">
        <v>46</v>
      </c>
      <c r="F554" s="9" t="s">
        <v>920</v>
      </c>
      <c r="G554" s="9" t="s">
        <v>9</v>
      </c>
      <c r="H554" s="10">
        <v>53</v>
      </c>
      <c r="I554" s="9">
        <v>2992</v>
      </c>
      <c r="J554" s="9">
        <f t="shared" si="8"/>
        <v>2939</v>
      </c>
      <c r="K554" s="2"/>
    </row>
    <row r="555" spans="1:11" x14ac:dyDescent="0.25">
      <c r="A555" s="9" t="s">
        <v>1707</v>
      </c>
      <c r="B555" s="9" t="s">
        <v>918</v>
      </c>
      <c r="C555" s="9" t="s">
        <v>921</v>
      </c>
      <c r="D555" s="9" t="s">
        <v>6</v>
      </c>
      <c r="E555" s="9" t="s">
        <v>46</v>
      </c>
      <c r="F555" s="9" t="s">
        <v>920</v>
      </c>
      <c r="G555" s="9" t="s">
        <v>9</v>
      </c>
      <c r="H555" s="10">
        <v>0</v>
      </c>
      <c r="I555" s="9">
        <v>111</v>
      </c>
      <c r="J555" s="9">
        <f t="shared" si="8"/>
        <v>111</v>
      </c>
      <c r="K555" s="2"/>
    </row>
    <row r="556" spans="1:11" x14ac:dyDescent="0.25">
      <c r="A556" s="9" t="s">
        <v>1708</v>
      </c>
      <c r="B556" s="9" t="s">
        <v>918</v>
      </c>
      <c r="C556" s="9" t="s">
        <v>922</v>
      </c>
      <c r="D556" s="9" t="s">
        <v>6</v>
      </c>
      <c r="E556" s="9" t="s">
        <v>46</v>
      </c>
      <c r="F556" s="9" t="s">
        <v>920</v>
      </c>
      <c r="G556" s="9" t="s">
        <v>9</v>
      </c>
      <c r="H556" s="10">
        <v>7</v>
      </c>
      <c r="I556" s="9">
        <v>78</v>
      </c>
      <c r="J556" s="9">
        <f t="shared" si="8"/>
        <v>71</v>
      </c>
      <c r="K556" s="2"/>
    </row>
    <row r="557" spans="1:11" x14ac:dyDescent="0.25">
      <c r="A557" s="9" t="s">
        <v>1709</v>
      </c>
      <c r="B557" s="9" t="s">
        <v>491</v>
      </c>
      <c r="C557" s="9" t="s">
        <v>923</v>
      </c>
      <c r="D557" s="9" t="s">
        <v>6</v>
      </c>
      <c r="E557" s="9" t="s">
        <v>209</v>
      </c>
      <c r="F557" s="9" t="s">
        <v>493</v>
      </c>
      <c r="G557" s="9" t="s">
        <v>9</v>
      </c>
      <c r="H557" s="10">
        <v>221</v>
      </c>
      <c r="I557" s="9">
        <v>40</v>
      </c>
      <c r="J557" s="9">
        <f t="shared" si="8"/>
        <v>-181</v>
      </c>
      <c r="K557" s="2"/>
    </row>
    <row r="558" spans="1:11" x14ac:dyDescent="0.25">
      <c r="A558" s="9" t="s">
        <v>1710</v>
      </c>
      <c r="B558" s="9" t="s">
        <v>763</v>
      </c>
      <c r="C558" s="9" t="s">
        <v>924</v>
      </c>
      <c r="D558" s="9" t="s">
        <v>6</v>
      </c>
      <c r="E558" s="9" t="s">
        <v>106</v>
      </c>
      <c r="F558" s="9" t="s">
        <v>765</v>
      </c>
      <c r="G558" s="9" t="s">
        <v>9</v>
      </c>
      <c r="H558" s="10">
        <v>0</v>
      </c>
      <c r="I558" s="9">
        <v>20</v>
      </c>
      <c r="J558" s="9">
        <f t="shared" si="8"/>
        <v>20</v>
      </c>
      <c r="K558" s="2"/>
    </row>
    <row r="559" spans="1:11" x14ac:dyDescent="0.25">
      <c r="A559" s="9" t="s">
        <v>1711</v>
      </c>
      <c r="B559" s="9" t="s">
        <v>410</v>
      </c>
      <c r="C559" s="9" t="s">
        <v>925</v>
      </c>
      <c r="D559" s="9" t="s">
        <v>6</v>
      </c>
      <c r="E559" s="9" t="s">
        <v>85</v>
      </c>
      <c r="F559" s="9" t="s">
        <v>912</v>
      </c>
      <c r="G559" s="9" t="s">
        <v>9</v>
      </c>
      <c r="H559" s="10">
        <v>23</v>
      </c>
      <c r="I559" s="9">
        <v>0</v>
      </c>
      <c r="J559" s="9">
        <f t="shared" si="8"/>
        <v>-23</v>
      </c>
      <c r="K559" s="2"/>
    </row>
    <row r="560" spans="1:11" x14ac:dyDescent="0.25">
      <c r="A560" s="9" t="s">
        <v>1712</v>
      </c>
      <c r="B560" s="9" t="s">
        <v>926</v>
      </c>
      <c r="C560" s="9" t="s">
        <v>927</v>
      </c>
      <c r="D560" s="9" t="s">
        <v>290</v>
      </c>
      <c r="E560" s="9" t="s">
        <v>69</v>
      </c>
      <c r="F560" s="9" t="s">
        <v>521</v>
      </c>
      <c r="G560" s="9" t="s">
        <v>9</v>
      </c>
      <c r="H560" s="10">
        <v>8497</v>
      </c>
      <c r="I560" s="9">
        <v>7233</v>
      </c>
      <c r="J560" s="9">
        <f t="shared" si="8"/>
        <v>-1264</v>
      </c>
      <c r="K560" s="2"/>
    </row>
    <row r="561" spans="1:11" x14ac:dyDescent="0.25">
      <c r="A561" s="9" t="s">
        <v>1713</v>
      </c>
      <c r="B561" s="9" t="s">
        <v>742</v>
      </c>
      <c r="C561" s="9" t="s">
        <v>928</v>
      </c>
      <c r="D561" s="9" t="s">
        <v>290</v>
      </c>
      <c r="E561" s="9" t="s">
        <v>106</v>
      </c>
      <c r="F561" s="9" t="s">
        <v>107</v>
      </c>
      <c r="G561" s="9" t="s">
        <v>9</v>
      </c>
      <c r="H561" s="10">
        <v>15870</v>
      </c>
      <c r="I561" s="9">
        <v>11576</v>
      </c>
      <c r="J561" s="9">
        <f t="shared" si="8"/>
        <v>-4294</v>
      </c>
      <c r="K561" s="2"/>
    </row>
    <row r="562" spans="1:11" x14ac:dyDescent="0.25">
      <c r="A562" s="9" t="s">
        <v>1714</v>
      </c>
      <c r="B562" s="9" t="s">
        <v>155</v>
      </c>
      <c r="C562" s="9" t="s">
        <v>929</v>
      </c>
      <c r="D562" s="9" t="s">
        <v>6</v>
      </c>
      <c r="E562" s="9" t="s">
        <v>14</v>
      </c>
      <c r="F562" s="9" t="s">
        <v>157</v>
      </c>
      <c r="G562" s="9" t="s">
        <v>9</v>
      </c>
      <c r="H562" s="10">
        <v>31</v>
      </c>
      <c r="I562" s="9">
        <v>616</v>
      </c>
      <c r="J562" s="9">
        <f t="shared" si="8"/>
        <v>585</v>
      </c>
      <c r="K562" s="2"/>
    </row>
    <row r="563" spans="1:11" x14ac:dyDescent="0.25">
      <c r="A563" s="9" t="s">
        <v>1715</v>
      </c>
      <c r="B563" s="9" t="s">
        <v>91</v>
      </c>
      <c r="C563" s="9" t="s">
        <v>930</v>
      </c>
      <c r="D563" s="9" t="s">
        <v>6</v>
      </c>
      <c r="E563" s="9" t="s">
        <v>93</v>
      </c>
      <c r="F563" s="9" t="s">
        <v>94</v>
      </c>
      <c r="G563" s="9" t="s">
        <v>9</v>
      </c>
      <c r="H563" s="10">
        <v>3</v>
      </c>
      <c r="I563" s="9"/>
      <c r="J563" s="9">
        <f t="shared" si="8"/>
        <v>-3</v>
      </c>
      <c r="K563" s="2"/>
    </row>
    <row r="564" spans="1:11" x14ac:dyDescent="0.25">
      <c r="A564" s="9" t="s">
        <v>1716</v>
      </c>
      <c r="B564" s="9" t="s">
        <v>738</v>
      </c>
      <c r="C564" s="9" t="s">
        <v>931</v>
      </c>
      <c r="D564" s="9" t="s">
        <v>290</v>
      </c>
      <c r="E564" s="9" t="s">
        <v>123</v>
      </c>
      <c r="F564" s="9" t="s">
        <v>605</v>
      </c>
      <c r="G564" s="9" t="s">
        <v>9</v>
      </c>
      <c r="H564" s="10">
        <v>21219</v>
      </c>
      <c r="I564" s="9">
        <v>19839</v>
      </c>
      <c r="J564" s="9">
        <f t="shared" si="8"/>
        <v>-1380</v>
      </c>
      <c r="K564" s="2"/>
    </row>
    <row r="565" spans="1:11" x14ac:dyDescent="0.25">
      <c r="A565" s="9" t="s">
        <v>1717</v>
      </c>
      <c r="B565" s="9" t="s">
        <v>26</v>
      </c>
      <c r="C565" s="9" t="s">
        <v>932</v>
      </c>
      <c r="D565" s="9" t="s">
        <v>6</v>
      </c>
      <c r="E565" s="9" t="s">
        <v>28</v>
      </c>
      <c r="F565" s="9" t="s">
        <v>29</v>
      </c>
      <c r="G565" s="9" t="s">
        <v>9</v>
      </c>
      <c r="H565" s="10">
        <v>245</v>
      </c>
      <c r="I565" s="9">
        <v>45</v>
      </c>
      <c r="J565" s="9">
        <f t="shared" si="8"/>
        <v>-200</v>
      </c>
      <c r="K565" s="2"/>
    </row>
    <row r="566" spans="1:11" x14ac:dyDescent="0.25">
      <c r="A566" s="9" t="s">
        <v>1718</v>
      </c>
      <c r="B566" s="9" t="s">
        <v>745</v>
      </c>
      <c r="C566" s="9" t="s">
        <v>933</v>
      </c>
      <c r="D566" s="9" t="s">
        <v>290</v>
      </c>
      <c r="E566" s="9" t="s">
        <v>226</v>
      </c>
      <c r="F566" s="9" t="s">
        <v>812</v>
      </c>
      <c r="G566" s="9" t="s">
        <v>9</v>
      </c>
      <c r="H566" s="10">
        <v>14838</v>
      </c>
      <c r="I566" s="9">
        <v>13801</v>
      </c>
      <c r="J566" s="9">
        <f t="shared" si="8"/>
        <v>-1037</v>
      </c>
      <c r="K566" s="2"/>
    </row>
    <row r="567" spans="1:11" x14ac:dyDescent="0.25">
      <c r="A567" s="9" t="s">
        <v>1719</v>
      </c>
      <c r="B567" s="9" t="s">
        <v>335</v>
      </c>
      <c r="C567" s="9" t="s">
        <v>934</v>
      </c>
      <c r="D567" s="9" t="s">
        <v>6</v>
      </c>
      <c r="E567" s="9" t="s">
        <v>50</v>
      </c>
      <c r="F567" s="9" t="s">
        <v>336</v>
      </c>
      <c r="G567" s="9" t="s">
        <v>9</v>
      </c>
      <c r="H567" s="10">
        <v>97</v>
      </c>
      <c r="I567" s="9">
        <v>1189</v>
      </c>
      <c r="J567" s="9">
        <f t="shared" si="8"/>
        <v>1092</v>
      </c>
      <c r="K567" s="2"/>
    </row>
    <row r="568" spans="1:11" x14ac:dyDescent="0.25">
      <c r="A568" s="9" t="s">
        <v>1720</v>
      </c>
      <c r="B568" s="9" t="s">
        <v>428</v>
      </c>
      <c r="C568" s="9" t="s">
        <v>935</v>
      </c>
      <c r="D568" s="9" t="s">
        <v>6</v>
      </c>
      <c r="E568" s="9" t="s">
        <v>209</v>
      </c>
      <c r="F568" s="9" t="s">
        <v>430</v>
      </c>
      <c r="G568" s="9" t="s">
        <v>9</v>
      </c>
      <c r="H568" s="10">
        <v>0</v>
      </c>
      <c r="I568" s="9">
        <v>44</v>
      </c>
      <c r="J568" s="9">
        <f t="shared" si="8"/>
        <v>44</v>
      </c>
      <c r="K568" s="2"/>
    </row>
    <row r="569" spans="1:11" x14ac:dyDescent="0.25">
      <c r="A569" s="9" t="s">
        <v>1721</v>
      </c>
      <c r="B569" s="9" t="s">
        <v>475</v>
      </c>
      <c r="C569" s="9" t="s">
        <v>936</v>
      </c>
      <c r="D569" s="9" t="s">
        <v>6</v>
      </c>
      <c r="E569" s="9" t="s">
        <v>123</v>
      </c>
      <c r="F569" s="9" t="s">
        <v>483</v>
      </c>
      <c r="G569" s="9" t="s">
        <v>9</v>
      </c>
      <c r="H569" s="10">
        <v>1</v>
      </c>
      <c r="I569" s="9">
        <v>0</v>
      </c>
      <c r="J569" s="9">
        <f t="shared" si="8"/>
        <v>-1</v>
      </c>
      <c r="K569" s="2"/>
    </row>
    <row r="570" spans="1:11" x14ac:dyDescent="0.25">
      <c r="A570" s="9" t="s">
        <v>1722</v>
      </c>
      <c r="B570" s="9" t="s">
        <v>233</v>
      </c>
      <c r="C570" s="9" t="s">
        <v>937</v>
      </c>
      <c r="D570" s="9" t="s">
        <v>6</v>
      </c>
      <c r="E570" s="9" t="s">
        <v>46</v>
      </c>
      <c r="F570" s="9" t="s">
        <v>235</v>
      </c>
      <c r="G570" s="9" t="s">
        <v>9</v>
      </c>
      <c r="H570" s="10">
        <v>0</v>
      </c>
      <c r="I570" s="9">
        <v>0</v>
      </c>
      <c r="J570" s="9">
        <f t="shared" si="8"/>
        <v>0</v>
      </c>
      <c r="K570" s="2"/>
    </row>
    <row r="571" spans="1:11" x14ac:dyDescent="0.25">
      <c r="A571" s="9" t="s">
        <v>1723</v>
      </c>
      <c r="B571" s="9" t="s">
        <v>938</v>
      </c>
      <c r="C571" s="9" t="s">
        <v>939</v>
      </c>
      <c r="D571" s="9" t="s">
        <v>6</v>
      </c>
      <c r="E571" s="9" t="s">
        <v>226</v>
      </c>
      <c r="F571" s="9" t="s">
        <v>744</v>
      </c>
      <c r="G571" s="9" t="s">
        <v>9</v>
      </c>
      <c r="H571" s="10">
        <v>0</v>
      </c>
      <c r="I571" s="9">
        <v>3133</v>
      </c>
      <c r="J571" s="9">
        <f t="shared" si="8"/>
        <v>3133</v>
      </c>
      <c r="K571" s="2"/>
    </row>
    <row r="572" spans="1:11" x14ac:dyDescent="0.25">
      <c r="A572" s="9" t="s">
        <v>1724</v>
      </c>
      <c r="B572" s="9" t="s">
        <v>495</v>
      </c>
      <c r="C572" s="9" t="s">
        <v>940</v>
      </c>
      <c r="D572" s="9" t="s">
        <v>6</v>
      </c>
      <c r="E572" s="9" t="s">
        <v>85</v>
      </c>
      <c r="F572" s="9" t="s">
        <v>497</v>
      </c>
      <c r="G572" s="9" t="s">
        <v>9</v>
      </c>
      <c r="H572" s="10">
        <v>43</v>
      </c>
      <c r="I572" s="9">
        <v>4628</v>
      </c>
      <c r="J572" s="9">
        <f t="shared" si="8"/>
        <v>4585</v>
      </c>
      <c r="K572" s="2"/>
    </row>
    <row r="573" spans="1:11" x14ac:dyDescent="0.25">
      <c r="A573" s="9" t="s">
        <v>1725</v>
      </c>
      <c r="B573" s="9" t="s">
        <v>285</v>
      </c>
      <c r="C573" s="9" t="s">
        <v>941</v>
      </c>
      <c r="D573" s="9" t="s">
        <v>6</v>
      </c>
      <c r="E573" s="9" t="s">
        <v>62</v>
      </c>
      <c r="F573" s="9" t="s">
        <v>287</v>
      </c>
      <c r="G573" s="9" t="s">
        <v>9</v>
      </c>
      <c r="H573" s="10">
        <v>52</v>
      </c>
      <c r="I573" s="9">
        <v>14</v>
      </c>
      <c r="J573" s="9">
        <f t="shared" si="8"/>
        <v>-38</v>
      </c>
      <c r="K573" s="2"/>
    </row>
    <row r="574" spans="1:11" x14ac:dyDescent="0.25">
      <c r="A574" s="9" t="s">
        <v>1726</v>
      </c>
      <c r="B574" s="9" t="s">
        <v>451</v>
      </c>
      <c r="C574" s="9" t="s">
        <v>942</v>
      </c>
      <c r="D574" s="9" t="s">
        <v>6</v>
      </c>
      <c r="E574" s="9" t="s">
        <v>75</v>
      </c>
      <c r="F574" s="9" t="s">
        <v>453</v>
      </c>
      <c r="G574" s="9" t="s">
        <v>9</v>
      </c>
      <c r="H574" s="10">
        <v>813</v>
      </c>
      <c r="I574" s="9">
        <v>85</v>
      </c>
      <c r="J574" s="9">
        <f t="shared" si="8"/>
        <v>-728</v>
      </c>
      <c r="K574" s="2"/>
    </row>
    <row r="575" spans="1:11" x14ac:dyDescent="0.25">
      <c r="A575" s="9" t="s">
        <v>1727</v>
      </c>
      <c r="B575" s="9" t="s">
        <v>451</v>
      </c>
      <c r="C575" s="9" t="s">
        <v>943</v>
      </c>
      <c r="D575" s="9" t="s">
        <v>6</v>
      </c>
      <c r="E575" s="9" t="s">
        <v>75</v>
      </c>
      <c r="F575" s="9" t="s">
        <v>453</v>
      </c>
      <c r="G575" s="9" t="s">
        <v>9</v>
      </c>
      <c r="H575" s="10">
        <v>0</v>
      </c>
      <c r="I575" s="9">
        <v>0</v>
      </c>
      <c r="J575" s="9">
        <f t="shared" si="8"/>
        <v>0</v>
      </c>
      <c r="K575" s="2"/>
    </row>
    <row r="576" spans="1:11" x14ac:dyDescent="0.25">
      <c r="A576" s="9" t="s">
        <v>1728</v>
      </c>
      <c r="B576" s="9" t="s">
        <v>451</v>
      </c>
      <c r="C576" s="9" t="s">
        <v>944</v>
      </c>
      <c r="D576" s="9" t="s">
        <v>6</v>
      </c>
      <c r="E576" s="9" t="s">
        <v>75</v>
      </c>
      <c r="F576" s="9" t="s">
        <v>453</v>
      </c>
      <c r="G576" s="9" t="s">
        <v>9</v>
      </c>
      <c r="H576" s="10">
        <v>514</v>
      </c>
      <c r="I576" s="9">
        <v>24</v>
      </c>
      <c r="J576" s="9">
        <f t="shared" si="8"/>
        <v>-490</v>
      </c>
      <c r="K576" s="2"/>
    </row>
    <row r="577" spans="1:11" x14ac:dyDescent="0.25">
      <c r="A577" s="9" t="s">
        <v>1729</v>
      </c>
      <c r="B577" s="9" t="s">
        <v>12</v>
      </c>
      <c r="C577" s="9" t="s">
        <v>945</v>
      </c>
      <c r="D577" s="9" t="s">
        <v>6</v>
      </c>
      <c r="E577" s="9" t="s">
        <v>14</v>
      </c>
      <c r="F577" s="9" t="s">
        <v>15</v>
      </c>
      <c r="G577" s="9" t="s">
        <v>9</v>
      </c>
      <c r="H577" s="10">
        <v>32</v>
      </c>
      <c r="I577" s="9">
        <v>0</v>
      </c>
      <c r="J577" s="9">
        <f t="shared" si="8"/>
        <v>-32</v>
      </c>
      <c r="K577" s="2"/>
    </row>
    <row r="578" spans="1:11" x14ac:dyDescent="0.25">
      <c r="A578" s="9" t="s">
        <v>1730</v>
      </c>
      <c r="B578" s="9" t="s">
        <v>233</v>
      </c>
      <c r="C578" s="9" t="s">
        <v>946</v>
      </c>
      <c r="D578" s="9" t="s">
        <v>6</v>
      </c>
      <c r="E578" s="9" t="s">
        <v>46</v>
      </c>
      <c r="F578" s="9" t="s">
        <v>235</v>
      </c>
      <c r="G578" s="9" t="s">
        <v>9</v>
      </c>
      <c r="H578" s="10">
        <v>0</v>
      </c>
      <c r="I578" s="9">
        <v>0</v>
      </c>
      <c r="J578" s="9">
        <f t="shared" si="8"/>
        <v>0</v>
      </c>
      <c r="K578" s="2"/>
    </row>
    <row r="579" spans="1:11" x14ac:dyDescent="0.25">
      <c r="A579" s="9" t="s">
        <v>1731</v>
      </c>
      <c r="B579" s="9" t="s">
        <v>145</v>
      </c>
      <c r="C579" s="9" t="s">
        <v>947</v>
      </c>
      <c r="D579" s="9" t="s">
        <v>6</v>
      </c>
      <c r="E579" s="9" t="s">
        <v>123</v>
      </c>
      <c r="F579" s="9" t="s">
        <v>948</v>
      </c>
      <c r="G579" s="9" t="s">
        <v>9</v>
      </c>
      <c r="H579" s="10">
        <v>0</v>
      </c>
      <c r="I579" s="9">
        <v>0</v>
      </c>
      <c r="J579" s="9">
        <f t="shared" si="8"/>
        <v>0</v>
      </c>
      <c r="K579" s="2"/>
    </row>
    <row r="580" spans="1:11" x14ac:dyDescent="0.25">
      <c r="A580" s="9" t="s">
        <v>1732</v>
      </c>
      <c r="B580" s="9" t="s">
        <v>145</v>
      </c>
      <c r="C580" s="9" t="s">
        <v>949</v>
      </c>
      <c r="D580" s="9" t="s">
        <v>6</v>
      </c>
      <c r="E580" s="9" t="s">
        <v>123</v>
      </c>
      <c r="F580" s="9" t="s">
        <v>948</v>
      </c>
      <c r="G580" s="9" t="s">
        <v>9</v>
      </c>
      <c r="H580" s="10">
        <v>0</v>
      </c>
      <c r="I580" s="9">
        <v>0</v>
      </c>
      <c r="J580" s="9">
        <f t="shared" si="8"/>
        <v>0</v>
      </c>
      <c r="K580" s="2"/>
    </row>
    <row r="581" spans="1:11" x14ac:dyDescent="0.25">
      <c r="A581" s="9" t="s">
        <v>1733</v>
      </c>
      <c r="B581" s="9" t="s">
        <v>367</v>
      </c>
      <c r="C581" s="9" t="s">
        <v>1919</v>
      </c>
      <c r="D581" s="9" t="s">
        <v>6</v>
      </c>
      <c r="E581" s="9" t="s">
        <v>106</v>
      </c>
      <c r="F581" s="9" t="s">
        <v>369</v>
      </c>
      <c r="G581" s="9" t="s">
        <v>9</v>
      </c>
      <c r="H581" s="10">
        <v>1154</v>
      </c>
      <c r="I581" s="9">
        <v>14091</v>
      </c>
      <c r="J581" s="9">
        <f t="shared" si="8"/>
        <v>12937</v>
      </c>
      <c r="K581" s="2"/>
    </row>
    <row r="582" spans="1:11" x14ac:dyDescent="0.25">
      <c r="A582" s="9" t="s">
        <v>1734</v>
      </c>
      <c r="B582" s="9" t="s">
        <v>545</v>
      </c>
      <c r="C582" s="9" t="s">
        <v>950</v>
      </c>
      <c r="D582" s="9" t="s">
        <v>6</v>
      </c>
      <c r="E582" s="9" t="s">
        <v>161</v>
      </c>
      <c r="F582" s="9" t="s">
        <v>547</v>
      </c>
      <c r="G582" s="9" t="s">
        <v>9</v>
      </c>
      <c r="H582" s="10">
        <v>0</v>
      </c>
      <c r="I582" s="9"/>
      <c r="J582" s="9">
        <f t="shared" ref="J582:J645" si="9">I582-H582</f>
        <v>0</v>
      </c>
      <c r="K582" s="2"/>
    </row>
    <row r="583" spans="1:11" x14ac:dyDescent="0.25">
      <c r="A583" s="9" t="s">
        <v>1735</v>
      </c>
      <c r="B583" s="9" t="s">
        <v>545</v>
      </c>
      <c r="C583" s="9" t="s">
        <v>951</v>
      </c>
      <c r="D583" s="9" t="s">
        <v>6</v>
      </c>
      <c r="E583" s="9" t="s">
        <v>161</v>
      </c>
      <c r="F583" s="9" t="s">
        <v>547</v>
      </c>
      <c r="G583" s="9" t="s">
        <v>9</v>
      </c>
      <c r="H583" s="10">
        <v>50336</v>
      </c>
      <c r="I583" s="9">
        <v>65594</v>
      </c>
      <c r="J583" s="9">
        <f t="shared" si="9"/>
        <v>15258</v>
      </c>
      <c r="K583" s="2"/>
    </row>
    <row r="584" spans="1:11" x14ac:dyDescent="0.25">
      <c r="A584" s="9" t="s">
        <v>1736</v>
      </c>
      <c r="B584" s="9" t="s">
        <v>952</v>
      </c>
      <c r="C584" s="9" t="s">
        <v>952</v>
      </c>
      <c r="D584" s="9" t="s">
        <v>616</v>
      </c>
      <c r="E584" s="9" t="s">
        <v>93</v>
      </c>
      <c r="F584" s="9" t="s">
        <v>715</v>
      </c>
      <c r="G584" s="9" t="s">
        <v>9</v>
      </c>
      <c r="H584" s="10">
        <v>11301</v>
      </c>
      <c r="I584" s="9">
        <v>9190</v>
      </c>
      <c r="J584" s="9">
        <f t="shared" si="9"/>
        <v>-2111</v>
      </c>
      <c r="K584" s="2"/>
    </row>
    <row r="585" spans="1:11" x14ac:dyDescent="0.25">
      <c r="A585" s="9" t="s">
        <v>1737</v>
      </c>
      <c r="B585" s="9" t="s">
        <v>953</v>
      </c>
      <c r="C585" s="9" t="s">
        <v>954</v>
      </c>
      <c r="D585" s="9" t="s">
        <v>6</v>
      </c>
      <c r="E585" s="9" t="s">
        <v>75</v>
      </c>
      <c r="F585" s="9" t="s">
        <v>955</v>
      </c>
      <c r="G585" s="9" t="s">
        <v>9</v>
      </c>
      <c r="H585" s="10">
        <v>525</v>
      </c>
      <c r="I585" s="9">
        <v>6602</v>
      </c>
      <c r="J585" s="9">
        <f t="shared" si="9"/>
        <v>6077</v>
      </c>
      <c r="K585" s="2"/>
    </row>
    <row r="586" spans="1:11" x14ac:dyDescent="0.25">
      <c r="A586" s="9" t="s">
        <v>1738</v>
      </c>
      <c r="B586" s="9" t="s">
        <v>1897</v>
      </c>
      <c r="C586" s="9" t="s">
        <v>1920</v>
      </c>
      <c r="D586" s="9" t="s">
        <v>6</v>
      </c>
      <c r="E586" s="9" t="s">
        <v>85</v>
      </c>
      <c r="F586" s="9" t="s">
        <v>494</v>
      </c>
      <c r="G586" s="9" t="s">
        <v>9</v>
      </c>
      <c r="H586" s="10">
        <v>0</v>
      </c>
      <c r="I586" s="9">
        <v>7</v>
      </c>
      <c r="J586" s="9">
        <f t="shared" si="9"/>
        <v>7</v>
      </c>
      <c r="K586" s="2"/>
    </row>
    <row r="587" spans="1:11" x14ac:dyDescent="0.25">
      <c r="A587" s="9" t="s">
        <v>1739</v>
      </c>
      <c r="B587" s="9" t="s">
        <v>956</v>
      </c>
      <c r="C587" s="9" t="s">
        <v>957</v>
      </c>
      <c r="D587" s="9" t="s">
        <v>6</v>
      </c>
      <c r="E587" s="9" t="s">
        <v>93</v>
      </c>
      <c r="F587" s="9" t="s">
        <v>741</v>
      </c>
      <c r="G587" s="9" t="s">
        <v>9</v>
      </c>
      <c r="H587" s="10">
        <v>0</v>
      </c>
      <c r="I587" s="9">
        <v>633</v>
      </c>
      <c r="J587" s="9">
        <f t="shared" si="9"/>
        <v>633</v>
      </c>
      <c r="K587" s="2"/>
    </row>
    <row r="588" spans="1:11" x14ac:dyDescent="0.25">
      <c r="A588" s="9" t="s">
        <v>1740</v>
      </c>
      <c r="B588" s="9" t="s">
        <v>339</v>
      </c>
      <c r="C588" s="9" t="s">
        <v>958</v>
      </c>
      <c r="D588" s="9" t="s">
        <v>6</v>
      </c>
      <c r="E588" s="9" t="s">
        <v>93</v>
      </c>
      <c r="F588" s="9" t="s">
        <v>571</v>
      </c>
      <c r="G588" s="9" t="s">
        <v>9</v>
      </c>
      <c r="H588" s="10">
        <v>0</v>
      </c>
      <c r="I588" s="9">
        <v>2631</v>
      </c>
      <c r="J588" s="9">
        <f t="shared" si="9"/>
        <v>2631</v>
      </c>
      <c r="K588" s="2"/>
    </row>
    <row r="589" spans="1:11" x14ac:dyDescent="0.25">
      <c r="A589" s="9" t="s">
        <v>1741</v>
      </c>
      <c r="B589" s="9" t="s">
        <v>239</v>
      </c>
      <c r="C589" s="9" t="s">
        <v>959</v>
      </c>
      <c r="D589" s="9" t="s">
        <v>6</v>
      </c>
      <c r="E589" s="9" t="s">
        <v>85</v>
      </c>
      <c r="F589" s="9" t="s">
        <v>241</v>
      </c>
      <c r="G589" s="9" t="s">
        <v>9</v>
      </c>
      <c r="H589" s="10">
        <v>0</v>
      </c>
      <c r="I589" s="9"/>
      <c r="J589" s="9">
        <f t="shared" si="9"/>
        <v>0</v>
      </c>
      <c r="K589" s="2"/>
    </row>
    <row r="590" spans="1:11" x14ac:dyDescent="0.25">
      <c r="A590" s="9" t="s">
        <v>1742</v>
      </c>
      <c r="B590" s="9" t="s">
        <v>335</v>
      </c>
      <c r="C590" s="9" t="s">
        <v>960</v>
      </c>
      <c r="D590" s="9" t="s">
        <v>6</v>
      </c>
      <c r="E590" s="9" t="s">
        <v>50</v>
      </c>
      <c r="F590" s="9" t="s">
        <v>336</v>
      </c>
      <c r="G590" s="9" t="s">
        <v>9</v>
      </c>
      <c r="H590" s="10">
        <v>67150</v>
      </c>
      <c r="I590" s="9">
        <v>61811</v>
      </c>
      <c r="J590" s="9">
        <f t="shared" si="9"/>
        <v>-5339</v>
      </c>
      <c r="K590" s="2"/>
    </row>
    <row r="591" spans="1:11" x14ac:dyDescent="0.25">
      <c r="A591" s="9" t="s">
        <v>1743</v>
      </c>
      <c r="B591" s="9" t="s">
        <v>215</v>
      </c>
      <c r="C591" s="9" t="s">
        <v>961</v>
      </c>
      <c r="D591" s="9" t="s">
        <v>6</v>
      </c>
      <c r="E591" s="9" t="s">
        <v>217</v>
      </c>
      <c r="F591" s="9" t="s">
        <v>218</v>
      </c>
      <c r="G591" s="9" t="s">
        <v>9</v>
      </c>
      <c r="H591" s="10">
        <v>20</v>
      </c>
      <c r="I591" s="9">
        <v>91</v>
      </c>
      <c r="J591" s="9">
        <f t="shared" si="9"/>
        <v>71</v>
      </c>
      <c r="K591" s="2"/>
    </row>
    <row r="592" spans="1:11" x14ac:dyDescent="0.25">
      <c r="A592" s="9" t="s">
        <v>1744</v>
      </c>
      <c r="B592" s="9" t="s">
        <v>233</v>
      </c>
      <c r="C592" s="9" t="s">
        <v>962</v>
      </c>
      <c r="D592" s="9" t="s">
        <v>6</v>
      </c>
      <c r="E592" s="9" t="s">
        <v>46</v>
      </c>
      <c r="F592" s="9" t="s">
        <v>235</v>
      </c>
      <c r="G592" s="9" t="s">
        <v>9</v>
      </c>
      <c r="H592" s="10">
        <v>17</v>
      </c>
      <c r="I592" s="9">
        <v>1</v>
      </c>
      <c r="J592" s="9">
        <f t="shared" si="9"/>
        <v>-16</v>
      </c>
      <c r="K592" s="2"/>
    </row>
    <row r="593" spans="1:11" x14ac:dyDescent="0.25">
      <c r="A593" s="9" t="s">
        <v>1745</v>
      </c>
      <c r="B593" s="9" t="s">
        <v>159</v>
      </c>
      <c r="C593" s="9" t="s">
        <v>963</v>
      </c>
      <c r="D593" s="9" t="s">
        <v>6</v>
      </c>
      <c r="E593" s="9" t="s">
        <v>85</v>
      </c>
      <c r="F593" s="9" t="s">
        <v>629</v>
      </c>
      <c r="G593" s="9" t="s">
        <v>9</v>
      </c>
      <c r="H593" s="10">
        <v>1</v>
      </c>
      <c r="I593" s="9">
        <v>1551</v>
      </c>
      <c r="J593" s="9">
        <f t="shared" si="9"/>
        <v>1550</v>
      </c>
      <c r="K593" s="2"/>
    </row>
    <row r="594" spans="1:11" x14ac:dyDescent="0.25">
      <c r="A594" s="9" t="s">
        <v>1746</v>
      </c>
      <c r="B594" s="9" t="s">
        <v>159</v>
      </c>
      <c r="C594" s="9" t="s">
        <v>964</v>
      </c>
      <c r="D594" s="9" t="s">
        <v>6</v>
      </c>
      <c r="E594" s="9" t="s">
        <v>85</v>
      </c>
      <c r="F594" s="9" t="s">
        <v>629</v>
      </c>
      <c r="G594" s="9" t="s">
        <v>9</v>
      </c>
      <c r="H594" s="10">
        <v>0</v>
      </c>
      <c r="I594" s="9">
        <v>1455</v>
      </c>
      <c r="J594" s="9">
        <f t="shared" si="9"/>
        <v>1455</v>
      </c>
      <c r="K594" s="2"/>
    </row>
    <row r="595" spans="1:11" x14ac:dyDescent="0.25">
      <c r="A595" s="9" t="s">
        <v>1747</v>
      </c>
      <c r="B595" s="9" t="s">
        <v>159</v>
      </c>
      <c r="C595" s="9" t="s">
        <v>965</v>
      </c>
      <c r="D595" s="9" t="s">
        <v>6</v>
      </c>
      <c r="E595" s="9" t="s">
        <v>161</v>
      </c>
      <c r="F595" s="9" t="s">
        <v>702</v>
      </c>
      <c r="G595" s="9" t="s">
        <v>9</v>
      </c>
      <c r="H595" s="10">
        <v>5</v>
      </c>
      <c r="I595" s="9">
        <v>7</v>
      </c>
      <c r="J595" s="9">
        <f t="shared" si="9"/>
        <v>2</v>
      </c>
      <c r="K595" s="2"/>
    </row>
    <row r="596" spans="1:11" x14ac:dyDescent="0.25">
      <c r="A596" s="9" t="s">
        <v>1748</v>
      </c>
      <c r="B596" s="9" t="s">
        <v>159</v>
      </c>
      <c r="C596" s="9" t="s">
        <v>966</v>
      </c>
      <c r="D596" s="9" t="s">
        <v>6</v>
      </c>
      <c r="E596" s="9" t="s">
        <v>161</v>
      </c>
      <c r="F596" s="9" t="s">
        <v>702</v>
      </c>
      <c r="G596" s="9" t="s">
        <v>9</v>
      </c>
      <c r="H596" s="10">
        <v>0</v>
      </c>
      <c r="I596" s="9">
        <v>8</v>
      </c>
      <c r="J596" s="9">
        <f t="shared" si="9"/>
        <v>8</v>
      </c>
      <c r="K596" s="2"/>
    </row>
    <row r="597" spans="1:11" x14ac:dyDescent="0.25">
      <c r="A597" s="9" t="s">
        <v>1749</v>
      </c>
      <c r="B597" s="9" t="s">
        <v>155</v>
      </c>
      <c r="C597" s="9" t="s">
        <v>967</v>
      </c>
      <c r="D597" s="9" t="s">
        <v>6</v>
      </c>
      <c r="E597" s="9" t="s">
        <v>7</v>
      </c>
      <c r="F597" s="9" t="s">
        <v>968</v>
      </c>
      <c r="G597" s="9" t="s">
        <v>9</v>
      </c>
      <c r="H597" s="10">
        <v>9</v>
      </c>
      <c r="I597" s="9">
        <v>0</v>
      </c>
      <c r="J597" s="9">
        <f t="shared" si="9"/>
        <v>-9</v>
      </c>
      <c r="K597" s="2"/>
    </row>
    <row r="598" spans="1:11" x14ac:dyDescent="0.25">
      <c r="A598" s="9" t="s">
        <v>1750</v>
      </c>
      <c r="B598" s="9" t="s">
        <v>155</v>
      </c>
      <c r="C598" s="9" t="s">
        <v>969</v>
      </c>
      <c r="D598" s="9" t="s">
        <v>6</v>
      </c>
      <c r="E598" s="9" t="s">
        <v>7</v>
      </c>
      <c r="F598" s="9" t="s">
        <v>968</v>
      </c>
      <c r="G598" s="9" t="s">
        <v>9</v>
      </c>
      <c r="H598" s="10">
        <v>0</v>
      </c>
      <c r="I598" s="9">
        <v>2168</v>
      </c>
      <c r="J598" s="9">
        <f t="shared" si="9"/>
        <v>2168</v>
      </c>
      <c r="K598" s="2"/>
    </row>
    <row r="599" spans="1:11" x14ac:dyDescent="0.25">
      <c r="A599" s="9" t="s">
        <v>1751</v>
      </c>
      <c r="B599" s="9" t="s">
        <v>222</v>
      </c>
      <c r="C599" s="9" t="s">
        <v>970</v>
      </c>
      <c r="D599" s="9" t="s">
        <v>6</v>
      </c>
      <c r="E599" s="9" t="s">
        <v>93</v>
      </c>
      <c r="F599" s="9" t="s">
        <v>272</v>
      </c>
      <c r="G599" s="9" t="s">
        <v>9</v>
      </c>
      <c r="H599" s="10">
        <v>0</v>
      </c>
      <c r="I599" s="9">
        <v>0</v>
      </c>
      <c r="J599" s="9">
        <f t="shared" si="9"/>
        <v>0</v>
      </c>
      <c r="K599" s="2"/>
    </row>
    <row r="600" spans="1:11" x14ac:dyDescent="0.25">
      <c r="A600" s="9" t="s">
        <v>1752</v>
      </c>
      <c r="B600" s="9" t="s">
        <v>630</v>
      </c>
      <c r="C600" s="9" t="s">
        <v>971</v>
      </c>
      <c r="D600" s="9" t="s">
        <v>264</v>
      </c>
      <c r="E600" s="9" t="s">
        <v>7</v>
      </c>
      <c r="F600" s="9" t="s">
        <v>968</v>
      </c>
      <c r="G600" s="9" t="s">
        <v>9</v>
      </c>
      <c r="H600" s="10">
        <v>23385</v>
      </c>
      <c r="I600" s="9">
        <v>16333</v>
      </c>
      <c r="J600" s="9">
        <f t="shared" si="9"/>
        <v>-7052</v>
      </c>
      <c r="K600" s="2"/>
    </row>
    <row r="601" spans="1:11" x14ac:dyDescent="0.25">
      <c r="A601" s="9" t="s">
        <v>1753</v>
      </c>
      <c r="B601" s="9" t="s">
        <v>159</v>
      </c>
      <c r="C601" s="9" t="s">
        <v>972</v>
      </c>
      <c r="D601" s="9" t="s">
        <v>6</v>
      </c>
      <c r="E601" s="9" t="s">
        <v>62</v>
      </c>
      <c r="F601" s="9" t="s">
        <v>414</v>
      </c>
      <c r="G601" s="9" t="s">
        <v>9</v>
      </c>
      <c r="H601" s="10">
        <v>9</v>
      </c>
      <c r="I601" s="9">
        <v>0</v>
      </c>
      <c r="J601" s="9">
        <f t="shared" si="9"/>
        <v>-9</v>
      </c>
      <c r="K601" s="2"/>
    </row>
    <row r="602" spans="1:11" x14ac:dyDescent="0.25">
      <c r="A602" s="9" t="s">
        <v>1754</v>
      </c>
      <c r="B602" s="9" t="s">
        <v>973</v>
      </c>
      <c r="C602" s="9" t="s">
        <v>973</v>
      </c>
      <c r="D602" s="9" t="s">
        <v>264</v>
      </c>
      <c r="E602" s="9" t="s">
        <v>93</v>
      </c>
      <c r="F602" s="9" t="s">
        <v>94</v>
      </c>
      <c r="G602" s="9" t="s">
        <v>9</v>
      </c>
      <c r="H602" s="10">
        <v>19102</v>
      </c>
      <c r="I602" s="9">
        <v>6026</v>
      </c>
      <c r="J602" s="9">
        <f t="shared" si="9"/>
        <v>-13076</v>
      </c>
      <c r="K602" s="2"/>
    </row>
    <row r="603" spans="1:11" x14ac:dyDescent="0.25">
      <c r="A603" s="9" t="s">
        <v>1755</v>
      </c>
      <c r="B603" s="9" t="s">
        <v>380</v>
      </c>
      <c r="C603" s="9" t="s">
        <v>974</v>
      </c>
      <c r="D603" s="9" t="s">
        <v>6</v>
      </c>
      <c r="E603" s="9" t="s">
        <v>130</v>
      </c>
      <c r="F603" s="9" t="s">
        <v>726</v>
      </c>
      <c r="G603" s="9" t="s">
        <v>9</v>
      </c>
      <c r="H603" s="10">
        <v>4</v>
      </c>
      <c r="I603" s="9">
        <v>29</v>
      </c>
      <c r="J603" s="9">
        <f t="shared" si="9"/>
        <v>25</v>
      </c>
      <c r="K603" s="2"/>
    </row>
    <row r="604" spans="1:11" x14ac:dyDescent="0.25">
      <c r="A604" s="9" t="s">
        <v>1756</v>
      </c>
      <c r="B604" s="9" t="s">
        <v>344</v>
      </c>
      <c r="C604" s="9" t="s">
        <v>975</v>
      </c>
      <c r="D604" s="9" t="s">
        <v>6</v>
      </c>
      <c r="E604" s="9" t="s">
        <v>217</v>
      </c>
      <c r="F604" s="9" t="s">
        <v>346</v>
      </c>
      <c r="G604" s="9" t="s">
        <v>9</v>
      </c>
      <c r="H604" s="10">
        <v>0</v>
      </c>
      <c r="I604" s="9">
        <v>1381</v>
      </c>
      <c r="J604" s="9">
        <f t="shared" si="9"/>
        <v>1381</v>
      </c>
      <c r="K604" s="2"/>
    </row>
    <row r="605" spans="1:11" x14ac:dyDescent="0.25">
      <c r="A605" s="9" t="s">
        <v>1757</v>
      </c>
      <c r="B605" s="9" t="s">
        <v>545</v>
      </c>
      <c r="C605" s="9" t="s">
        <v>1921</v>
      </c>
      <c r="D605" s="9" t="s">
        <v>6</v>
      </c>
      <c r="E605" s="9" t="s">
        <v>161</v>
      </c>
      <c r="F605" s="9" t="s">
        <v>547</v>
      </c>
      <c r="G605" s="9" t="s">
        <v>9</v>
      </c>
      <c r="H605" s="10">
        <v>2953</v>
      </c>
      <c r="I605" s="9">
        <v>2472</v>
      </c>
      <c r="J605" s="9">
        <f t="shared" si="9"/>
        <v>-481</v>
      </c>
      <c r="K605" s="2"/>
    </row>
    <row r="606" spans="1:11" x14ac:dyDescent="0.25">
      <c r="A606" s="9" t="s">
        <v>1758</v>
      </c>
      <c r="B606" s="9" t="s">
        <v>91</v>
      </c>
      <c r="C606" s="9" t="s">
        <v>976</v>
      </c>
      <c r="D606" s="9" t="s">
        <v>6</v>
      </c>
      <c r="E606" s="9" t="s">
        <v>93</v>
      </c>
      <c r="F606" s="9" t="s">
        <v>94</v>
      </c>
      <c r="G606" s="9" t="s">
        <v>9</v>
      </c>
      <c r="H606" s="10">
        <v>0</v>
      </c>
      <c r="I606" s="9">
        <v>0</v>
      </c>
      <c r="J606" s="9">
        <f t="shared" si="9"/>
        <v>0</v>
      </c>
      <c r="K606" s="2"/>
    </row>
    <row r="607" spans="1:11" x14ac:dyDescent="0.25">
      <c r="A607" s="9" t="s">
        <v>1759</v>
      </c>
      <c r="B607" s="9" t="s">
        <v>918</v>
      </c>
      <c r="C607" s="9" t="s">
        <v>977</v>
      </c>
      <c r="D607" s="9" t="s">
        <v>6</v>
      </c>
      <c r="E607" s="9" t="s">
        <v>46</v>
      </c>
      <c r="F607" s="9" t="s">
        <v>920</v>
      </c>
      <c r="G607" s="9" t="s">
        <v>9</v>
      </c>
      <c r="H607" s="10">
        <v>0</v>
      </c>
      <c r="I607" s="9">
        <v>0</v>
      </c>
      <c r="J607" s="9">
        <f t="shared" si="9"/>
        <v>0</v>
      </c>
      <c r="K607" s="2"/>
    </row>
    <row r="608" spans="1:11" x14ac:dyDescent="0.25">
      <c r="A608" s="9" t="s">
        <v>1760</v>
      </c>
      <c r="B608" s="9" t="s">
        <v>285</v>
      </c>
      <c r="C608" s="9" t="s">
        <v>978</v>
      </c>
      <c r="D608" s="9" t="s">
        <v>6</v>
      </c>
      <c r="E608" s="9" t="s">
        <v>62</v>
      </c>
      <c r="F608" s="9" t="s">
        <v>287</v>
      </c>
      <c r="G608" s="9" t="s">
        <v>9</v>
      </c>
      <c r="H608" s="10">
        <v>3</v>
      </c>
      <c r="I608" s="9">
        <v>728</v>
      </c>
      <c r="J608" s="9">
        <f t="shared" si="9"/>
        <v>725</v>
      </c>
      <c r="K608" s="2"/>
    </row>
    <row r="609" spans="1:11" x14ac:dyDescent="0.25">
      <c r="A609" s="9" t="s">
        <v>1761</v>
      </c>
      <c r="B609" s="9" t="s">
        <v>979</v>
      </c>
      <c r="C609" s="9" t="s">
        <v>980</v>
      </c>
      <c r="D609" s="9" t="s">
        <v>6</v>
      </c>
      <c r="E609" s="9" t="s">
        <v>209</v>
      </c>
      <c r="F609" s="9" t="s">
        <v>981</v>
      </c>
      <c r="G609" s="9" t="s">
        <v>9</v>
      </c>
      <c r="H609" s="10">
        <v>98</v>
      </c>
      <c r="I609" s="9">
        <v>1140</v>
      </c>
      <c r="J609" s="9">
        <f t="shared" si="9"/>
        <v>1042</v>
      </c>
      <c r="K609" s="2"/>
    </row>
    <row r="610" spans="1:11" x14ac:dyDescent="0.25">
      <c r="A610" s="9" t="s">
        <v>1762</v>
      </c>
      <c r="B610" s="9" t="s">
        <v>979</v>
      </c>
      <c r="C610" s="9" t="s">
        <v>982</v>
      </c>
      <c r="D610" s="9" t="s">
        <v>6</v>
      </c>
      <c r="E610" s="9" t="s">
        <v>209</v>
      </c>
      <c r="F610" s="9" t="s">
        <v>981</v>
      </c>
      <c r="G610" s="9" t="s">
        <v>9</v>
      </c>
      <c r="H610" s="10">
        <v>0</v>
      </c>
      <c r="I610" s="9">
        <v>0</v>
      </c>
      <c r="J610" s="9">
        <f t="shared" si="9"/>
        <v>0</v>
      </c>
      <c r="K610" s="2"/>
    </row>
    <row r="611" spans="1:11" x14ac:dyDescent="0.25">
      <c r="A611" s="9" t="s">
        <v>1763</v>
      </c>
      <c r="B611" s="9" t="s">
        <v>979</v>
      </c>
      <c r="C611" s="9" t="s">
        <v>983</v>
      </c>
      <c r="D611" s="9" t="s">
        <v>6</v>
      </c>
      <c r="E611" s="9" t="s">
        <v>209</v>
      </c>
      <c r="F611" s="9" t="s">
        <v>981</v>
      </c>
      <c r="G611" s="9" t="s">
        <v>9</v>
      </c>
      <c r="H611" s="10">
        <v>0</v>
      </c>
      <c r="I611" s="9"/>
      <c r="J611" s="9">
        <f t="shared" si="9"/>
        <v>0</v>
      </c>
      <c r="K611" s="2"/>
    </row>
    <row r="612" spans="1:11" x14ac:dyDescent="0.25">
      <c r="A612" s="9" t="s">
        <v>1764</v>
      </c>
      <c r="B612" s="9" t="s">
        <v>984</v>
      </c>
      <c r="C612" s="9" t="s">
        <v>985</v>
      </c>
      <c r="D612" s="9" t="s">
        <v>6</v>
      </c>
      <c r="E612" s="9" t="s">
        <v>46</v>
      </c>
      <c r="F612" s="9" t="s">
        <v>720</v>
      </c>
      <c r="G612" s="9" t="s">
        <v>9</v>
      </c>
      <c r="H612" s="10">
        <v>0</v>
      </c>
      <c r="I612" s="9"/>
      <c r="J612" s="9">
        <f t="shared" si="9"/>
        <v>0</v>
      </c>
      <c r="K612" s="2"/>
    </row>
    <row r="613" spans="1:11" x14ac:dyDescent="0.25">
      <c r="A613" s="9" t="s">
        <v>1765</v>
      </c>
      <c r="B613" s="9" t="s">
        <v>159</v>
      </c>
      <c r="C613" s="9" t="s">
        <v>986</v>
      </c>
      <c r="D613" s="9" t="s">
        <v>6</v>
      </c>
      <c r="E613" s="9" t="s">
        <v>62</v>
      </c>
      <c r="F613" s="9" t="s">
        <v>414</v>
      </c>
      <c r="G613" s="9" t="s">
        <v>9</v>
      </c>
      <c r="H613" s="10">
        <v>0</v>
      </c>
      <c r="I613" s="9">
        <v>3836</v>
      </c>
      <c r="J613" s="9">
        <f t="shared" si="9"/>
        <v>3836</v>
      </c>
      <c r="K613" s="2"/>
    </row>
    <row r="614" spans="1:11" x14ac:dyDescent="0.25">
      <c r="A614" s="9" t="s">
        <v>1766</v>
      </c>
      <c r="B614" s="9" t="s">
        <v>804</v>
      </c>
      <c r="C614" s="9" t="s">
        <v>987</v>
      </c>
      <c r="D614" s="9" t="s">
        <v>6</v>
      </c>
      <c r="E614" s="9" t="s">
        <v>46</v>
      </c>
      <c r="F614" s="9" t="s">
        <v>751</v>
      </c>
      <c r="G614" s="9" t="s">
        <v>9</v>
      </c>
      <c r="H614" s="10">
        <v>1008</v>
      </c>
      <c r="I614" s="9"/>
      <c r="J614" s="9">
        <f t="shared" si="9"/>
        <v>-1008</v>
      </c>
      <c r="K614" s="2"/>
    </row>
    <row r="615" spans="1:11" x14ac:dyDescent="0.25">
      <c r="A615" s="9" t="s">
        <v>1767</v>
      </c>
      <c r="B615" s="9" t="s">
        <v>114</v>
      </c>
      <c r="C615" s="9" t="s">
        <v>988</v>
      </c>
      <c r="D615" s="9" t="s">
        <v>6</v>
      </c>
      <c r="E615" s="9" t="s">
        <v>101</v>
      </c>
      <c r="F615" s="9" t="s">
        <v>116</v>
      </c>
      <c r="G615" s="9" t="s">
        <v>9</v>
      </c>
      <c r="H615" s="10">
        <v>0</v>
      </c>
      <c r="I615" s="9">
        <v>158</v>
      </c>
      <c r="J615" s="9">
        <f t="shared" si="9"/>
        <v>158</v>
      </c>
      <c r="K615" s="2"/>
    </row>
    <row r="616" spans="1:11" x14ac:dyDescent="0.25">
      <c r="A616" s="9" t="s">
        <v>1768</v>
      </c>
      <c r="B616" s="9" t="s">
        <v>335</v>
      </c>
      <c r="C616" s="9" t="s">
        <v>989</v>
      </c>
      <c r="D616" s="9" t="s">
        <v>6</v>
      </c>
      <c r="E616" s="9" t="s">
        <v>50</v>
      </c>
      <c r="F616" s="9" t="s">
        <v>336</v>
      </c>
      <c r="G616" s="9" t="s">
        <v>9</v>
      </c>
      <c r="H616" s="10">
        <v>38</v>
      </c>
      <c r="I616" s="9"/>
      <c r="J616" s="9">
        <f t="shared" si="9"/>
        <v>-38</v>
      </c>
      <c r="K616" s="2"/>
    </row>
    <row r="617" spans="1:11" x14ac:dyDescent="0.25">
      <c r="A617" s="9" t="s">
        <v>1769</v>
      </c>
      <c r="B617" s="9" t="s">
        <v>80</v>
      </c>
      <c r="C617" s="9" t="s">
        <v>990</v>
      </c>
      <c r="D617" s="9" t="s">
        <v>6</v>
      </c>
      <c r="E617" s="9" t="s">
        <v>31</v>
      </c>
      <c r="F617" s="9" t="s">
        <v>82</v>
      </c>
      <c r="G617" s="9" t="s">
        <v>9</v>
      </c>
      <c r="H617" s="10">
        <v>7</v>
      </c>
      <c r="I617" s="9"/>
      <c r="J617" s="9">
        <f t="shared" si="9"/>
        <v>-7</v>
      </c>
      <c r="K617" s="2"/>
    </row>
    <row r="618" spans="1:11" x14ac:dyDescent="0.25">
      <c r="A618" s="9" t="s">
        <v>1770</v>
      </c>
      <c r="B618" s="9" t="s">
        <v>80</v>
      </c>
      <c r="C618" s="9" t="s">
        <v>991</v>
      </c>
      <c r="D618" s="9" t="s">
        <v>6</v>
      </c>
      <c r="E618" s="9" t="s">
        <v>31</v>
      </c>
      <c r="F618" s="9" t="s">
        <v>82</v>
      </c>
      <c r="G618" s="9" t="s">
        <v>9</v>
      </c>
      <c r="H618" s="10">
        <v>0</v>
      </c>
      <c r="I618" s="9">
        <v>0</v>
      </c>
      <c r="J618" s="9">
        <f t="shared" si="9"/>
        <v>0</v>
      </c>
      <c r="K618" s="2"/>
    </row>
    <row r="619" spans="1:11" x14ac:dyDescent="0.25">
      <c r="A619" s="9" t="s">
        <v>1771</v>
      </c>
      <c r="B619" s="9" t="s">
        <v>475</v>
      </c>
      <c r="C619" s="9" t="s">
        <v>992</v>
      </c>
      <c r="D619" s="9" t="s">
        <v>6</v>
      </c>
      <c r="E619" s="9" t="s">
        <v>14</v>
      </c>
      <c r="F619" s="9" t="s">
        <v>916</v>
      </c>
      <c r="G619" s="9" t="s">
        <v>9</v>
      </c>
      <c r="H619" s="10">
        <v>0</v>
      </c>
      <c r="I619" s="9">
        <v>3536</v>
      </c>
      <c r="J619" s="9">
        <f t="shared" si="9"/>
        <v>3536</v>
      </c>
      <c r="K619" s="2"/>
    </row>
    <row r="620" spans="1:11" x14ac:dyDescent="0.25">
      <c r="A620" s="9" t="s">
        <v>1772</v>
      </c>
      <c r="B620" s="9" t="s">
        <v>464</v>
      </c>
      <c r="C620" s="9" t="s">
        <v>993</v>
      </c>
      <c r="D620" s="9" t="s">
        <v>6</v>
      </c>
      <c r="E620" s="9" t="s">
        <v>85</v>
      </c>
      <c r="F620" s="9" t="s">
        <v>389</v>
      </c>
      <c r="G620" s="9" t="s">
        <v>9</v>
      </c>
      <c r="H620" s="10">
        <v>8</v>
      </c>
      <c r="I620" s="9"/>
      <c r="J620" s="9">
        <f t="shared" si="9"/>
        <v>-8</v>
      </c>
      <c r="K620" s="2"/>
    </row>
    <row r="621" spans="1:11" x14ac:dyDescent="0.25">
      <c r="A621" s="9" t="s">
        <v>1773</v>
      </c>
      <c r="B621" s="9" t="s">
        <v>207</v>
      </c>
      <c r="C621" s="9" t="s">
        <v>994</v>
      </c>
      <c r="D621" s="9" t="s">
        <v>6</v>
      </c>
      <c r="E621" s="9" t="s">
        <v>209</v>
      </c>
      <c r="F621" s="9" t="s">
        <v>210</v>
      </c>
      <c r="G621" s="9" t="s">
        <v>9</v>
      </c>
      <c r="H621" s="10">
        <v>103</v>
      </c>
      <c r="I621" s="9"/>
      <c r="J621" s="9">
        <f t="shared" si="9"/>
        <v>-103</v>
      </c>
      <c r="K621" s="2"/>
    </row>
    <row r="622" spans="1:11" x14ac:dyDescent="0.25">
      <c r="A622" s="9" t="s">
        <v>1774</v>
      </c>
      <c r="B622" s="9" t="s">
        <v>207</v>
      </c>
      <c r="C622" s="9" t="s">
        <v>995</v>
      </c>
      <c r="D622" s="9" t="s">
        <v>6</v>
      </c>
      <c r="E622" s="9" t="s">
        <v>209</v>
      </c>
      <c r="F622" s="9" t="s">
        <v>210</v>
      </c>
      <c r="G622" s="9" t="s">
        <v>9</v>
      </c>
      <c r="H622" s="10">
        <v>0</v>
      </c>
      <c r="I622" s="9">
        <v>0</v>
      </c>
      <c r="J622" s="9">
        <f t="shared" si="9"/>
        <v>0</v>
      </c>
      <c r="K622" s="2"/>
    </row>
    <row r="623" spans="1:11" x14ac:dyDescent="0.25">
      <c r="A623" s="9" t="s">
        <v>1775</v>
      </c>
      <c r="B623" s="9" t="s">
        <v>207</v>
      </c>
      <c r="C623" s="9" t="s">
        <v>996</v>
      </c>
      <c r="D623" s="9" t="s">
        <v>6</v>
      </c>
      <c r="E623" s="9" t="s">
        <v>209</v>
      </c>
      <c r="F623" s="9" t="s">
        <v>210</v>
      </c>
      <c r="G623" s="9" t="s">
        <v>9</v>
      </c>
      <c r="H623" s="10">
        <v>0</v>
      </c>
      <c r="I623" s="9">
        <v>0</v>
      </c>
      <c r="J623" s="9">
        <f t="shared" si="9"/>
        <v>0</v>
      </c>
      <c r="K623" s="2"/>
    </row>
    <row r="624" spans="1:11" x14ac:dyDescent="0.25">
      <c r="A624" s="9" t="s">
        <v>1776</v>
      </c>
      <c r="B624" s="9" t="s">
        <v>330</v>
      </c>
      <c r="C624" s="9" t="s">
        <v>997</v>
      </c>
      <c r="D624" s="9" t="s">
        <v>6</v>
      </c>
      <c r="E624" s="9" t="s">
        <v>85</v>
      </c>
      <c r="F624" s="9" t="s">
        <v>332</v>
      </c>
      <c r="G624" s="9" t="s">
        <v>9</v>
      </c>
      <c r="H624" s="10">
        <v>0</v>
      </c>
      <c r="I624" s="9">
        <v>3531</v>
      </c>
      <c r="J624" s="9">
        <f t="shared" si="9"/>
        <v>3531</v>
      </c>
      <c r="K624" s="2"/>
    </row>
    <row r="625" spans="1:11" x14ac:dyDescent="0.25">
      <c r="A625" s="9" t="s">
        <v>1777</v>
      </c>
      <c r="B625" s="9" t="s">
        <v>998</v>
      </c>
      <c r="C625" s="9" t="s">
        <v>999</v>
      </c>
      <c r="D625" s="9" t="s">
        <v>6</v>
      </c>
      <c r="E625" s="9" t="s">
        <v>14</v>
      </c>
      <c r="F625" s="9" t="s">
        <v>442</v>
      </c>
      <c r="G625" s="9" t="s">
        <v>9</v>
      </c>
      <c r="H625" s="10">
        <v>3</v>
      </c>
      <c r="I625" s="9">
        <v>3666</v>
      </c>
      <c r="J625" s="9">
        <f t="shared" si="9"/>
        <v>3663</v>
      </c>
      <c r="K625" s="2"/>
    </row>
    <row r="626" spans="1:11" x14ac:dyDescent="0.25">
      <c r="A626" s="9" t="s">
        <v>1778</v>
      </c>
      <c r="B626" s="9" t="s">
        <v>1000</v>
      </c>
      <c r="C626" s="9" t="s">
        <v>1001</v>
      </c>
      <c r="D626" s="9" t="s">
        <v>264</v>
      </c>
      <c r="E626" s="9" t="s">
        <v>28</v>
      </c>
      <c r="F626" s="9" t="s">
        <v>447</v>
      </c>
      <c r="G626" s="9" t="s">
        <v>9</v>
      </c>
      <c r="H626" s="10">
        <v>0</v>
      </c>
      <c r="I626" s="9">
        <v>13035</v>
      </c>
      <c r="J626" s="9">
        <f t="shared" si="9"/>
        <v>13035</v>
      </c>
      <c r="K626" s="2"/>
    </row>
    <row r="627" spans="1:11" x14ac:dyDescent="0.25">
      <c r="A627" s="9" t="s">
        <v>1779</v>
      </c>
      <c r="B627" s="9" t="s">
        <v>491</v>
      </c>
      <c r="C627" s="9" t="s">
        <v>1002</v>
      </c>
      <c r="D627" s="9" t="s">
        <v>6</v>
      </c>
      <c r="E627" s="9" t="s">
        <v>209</v>
      </c>
      <c r="F627" s="9" t="s">
        <v>493</v>
      </c>
      <c r="G627" s="9" t="s">
        <v>9</v>
      </c>
      <c r="H627" s="10">
        <v>2</v>
      </c>
      <c r="I627" s="9"/>
      <c r="J627" s="9">
        <f t="shared" si="9"/>
        <v>-2</v>
      </c>
      <c r="K627" s="2"/>
    </row>
    <row r="628" spans="1:11" x14ac:dyDescent="0.25">
      <c r="A628" s="9" t="s">
        <v>1780</v>
      </c>
      <c r="B628" s="9" t="s">
        <v>380</v>
      </c>
      <c r="C628" s="9" t="s">
        <v>1003</v>
      </c>
      <c r="D628" s="9" t="s">
        <v>6</v>
      </c>
      <c r="E628" s="9" t="s">
        <v>50</v>
      </c>
      <c r="F628" s="9" t="s">
        <v>432</v>
      </c>
      <c r="G628" s="9" t="s">
        <v>9</v>
      </c>
      <c r="H628" s="10">
        <v>7</v>
      </c>
      <c r="I628" s="9">
        <v>14</v>
      </c>
      <c r="J628" s="9">
        <f t="shared" si="9"/>
        <v>7</v>
      </c>
      <c r="K628" s="2"/>
    </row>
    <row r="629" spans="1:11" x14ac:dyDescent="0.25">
      <c r="A629" s="9" t="s">
        <v>1781</v>
      </c>
      <c r="B629" s="9" t="s">
        <v>1004</v>
      </c>
      <c r="C629" s="9" t="s">
        <v>1005</v>
      </c>
      <c r="D629" s="9" t="s">
        <v>6</v>
      </c>
      <c r="E629" s="9" t="s">
        <v>31</v>
      </c>
      <c r="F629" s="9" t="s">
        <v>1006</v>
      </c>
      <c r="G629" s="9" t="s">
        <v>9</v>
      </c>
      <c r="H629" s="10">
        <v>15</v>
      </c>
      <c r="I629" s="9">
        <v>8289</v>
      </c>
      <c r="J629" s="9">
        <f t="shared" si="9"/>
        <v>8274</v>
      </c>
      <c r="K629" s="2"/>
    </row>
    <row r="630" spans="1:11" x14ac:dyDescent="0.25">
      <c r="A630" s="9" t="s">
        <v>1782</v>
      </c>
      <c r="B630" s="9" t="s">
        <v>229</v>
      </c>
      <c r="C630" s="9" t="s">
        <v>1007</v>
      </c>
      <c r="D630" s="9" t="s">
        <v>6</v>
      </c>
      <c r="E630" s="9" t="s">
        <v>217</v>
      </c>
      <c r="F630" s="9" t="s">
        <v>231</v>
      </c>
      <c r="G630" s="9" t="s">
        <v>9</v>
      </c>
      <c r="H630" s="10">
        <v>44</v>
      </c>
      <c r="I630" s="9">
        <v>20318</v>
      </c>
      <c r="J630" s="9">
        <f t="shared" si="9"/>
        <v>20274</v>
      </c>
      <c r="K630" s="2"/>
    </row>
    <row r="631" spans="1:11" x14ac:dyDescent="0.25">
      <c r="A631" s="9" t="s">
        <v>1783</v>
      </c>
      <c r="B631" s="9" t="s">
        <v>159</v>
      </c>
      <c r="C631" s="9" t="s">
        <v>1008</v>
      </c>
      <c r="D631" s="9" t="s">
        <v>6</v>
      </c>
      <c r="E631" s="9" t="s">
        <v>31</v>
      </c>
      <c r="F631" s="9" t="s">
        <v>1009</v>
      </c>
      <c r="G631" s="9" t="s">
        <v>9</v>
      </c>
      <c r="H631" s="10">
        <v>15</v>
      </c>
      <c r="I631" s="9">
        <v>302</v>
      </c>
      <c r="J631" s="9">
        <f t="shared" si="9"/>
        <v>287</v>
      </c>
      <c r="K631" s="2"/>
    </row>
    <row r="632" spans="1:11" x14ac:dyDescent="0.25">
      <c r="A632" s="9" t="s">
        <v>1784</v>
      </c>
      <c r="B632" s="9" t="s">
        <v>159</v>
      </c>
      <c r="C632" s="9" t="s">
        <v>1010</v>
      </c>
      <c r="D632" s="9" t="s">
        <v>6</v>
      </c>
      <c r="E632" s="9" t="s">
        <v>31</v>
      </c>
      <c r="F632" s="9" t="s">
        <v>1009</v>
      </c>
      <c r="G632" s="9" t="s">
        <v>9</v>
      </c>
      <c r="H632" s="10">
        <v>0</v>
      </c>
      <c r="I632" s="9">
        <v>1733</v>
      </c>
      <c r="J632" s="9">
        <f t="shared" si="9"/>
        <v>1733</v>
      </c>
      <c r="K632" s="2"/>
    </row>
    <row r="633" spans="1:11" x14ac:dyDescent="0.25">
      <c r="A633" s="9" t="s">
        <v>1785</v>
      </c>
      <c r="B633" s="9" t="s">
        <v>145</v>
      </c>
      <c r="C633" s="9" t="s">
        <v>1011</v>
      </c>
      <c r="D633" s="9" t="s">
        <v>6</v>
      </c>
      <c r="E633" s="9" t="s">
        <v>14</v>
      </c>
      <c r="F633" s="9" t="s">
        <v>416</v>
      </c>
      <c r="G633" s="9" t="s">
        <v>9</v>
      </c>
      <c r="H633" s="10">
        <v>45</v>
      </c>
      <c r="I633" s="9">
        <v>0</v>
      </c>
      <c r="J633" s="9">
        <f t="shared" si="9"/>
        <v>-45</v>
      </c>
      <c r="K633" s="2"/>
    </row>
    <row r="634" spans="1:11" x14ac:dyDescent="0.25">
      <c r="A634" s="9" t="s">
        <v>1786</v>
      </c>
      <c r="B634" s="9" t="s">
        <v>1012</v>
      </c>
      <c r="C634" s="9" t="s">
        <v>1013</v>
      </c>
      <c r="D634" s="9" t="s">
        <v>6</v>
      </c>
      <c r="E634" s="9" t="s">
        <v>93</v>
      </c>
      <c r="F634" s="9" t="s">
        <v>535</v>
      </c>
      <c r="G634" s="9" t="s">
        <v>9</v>
      </c>
      <c r="H634" s="10">
        <v>0</v>
      </c>
      <c r="I634" s="9">
        <v>0</v>
      </c>
      <c r="J634" s="9">
        <f t="shared" si="9"/>
        <v>0</v>
      </c>
      <c r="K634" s="2"/>
    </row>
    <row r="635" spans="1:11" x14ac:dyDescent="0.25">
      <c r="A635" s="9" t="s">
        <v>1787</v>
      </c>
      <c r="B635" s="9" t="s">
        <v>12</v>
      </c>
      <c r="C635" s="9" t="s">
        <v>1014</v>
      </c>
      <c r="D635" s="9" t="s">
        <v>6</v>
      </c>
      <c r="E635" s="9" t="s">
        <v>14</v>
      </c>
      <c r="F635" s="9" t="s">
        <v>34</v>
      </c>
      <c r="G635" s="9" t="s">
        <v>9</v>
      </c>
      <c r="H635" s="10">
        <v>19</v>
      </c>
      <c r="I635" s="9"/>
      <c r="J635" s="9">
        <f t="shared" si="9"/>
        <v>-19</v>
      </c>
      <c r="K635" s="2"/>
    </row>
    <row r="636" spans="1:11" x14ac:dyDescent="0.25">
      <c r="A636" s="9" t="s">
        <v>1788</v>
      </c>
      <c r="B636" s="9" t="s">
        <v>1015</v>
      </c>
      <c r="C636" s="9" t="s">
        <v>1016</v>
      </c>
      <c r="D636" s="9" t="s">
        <v>6</v>
      </c>
      <c r="E636" s="9" t="s">
        <v>93</v>
      </c>
      <c r="F636" s="9" t="s">
        <v>1017</v>
      </c>
      <c r="G636" s="9" t="s">
        <v>9</v>
      </c>
      <c r="H636" s="10">
        <v>29</v>
      </c>
      <c r="I636" s="9">
        <v>3293</v>
      </c>
      <c r="J636" s="9">
        <f t="shared" si="9"/>
        <v>3264</v>
      </c>
      <c r="K636" s="2"/>
    </row>
    <row r="637" spans="1:11" x14ac:dyDescent="0.25">
      <c r="A637" s="9" t="s">
        <v>1789</v>
      </c>
      <c r="B637" s="9" t="s">
        <v>1015</v>
      </c>
      <c r="C637" s="9" t="s">
        <v>1018</v>
      </c>
      <c r="D637" s="9" t="s">
        <v>6</v>
      </c>
      <c r="E637" s="9" t="s">
        <v>93</v>
      </c>
      <c r="F637" s="9" t="s">
        <v>1017</v>
      </c>
      <c r="G637" s="9" t="s">
        <v>9</v>
      </c>
      <c r="H637" s="10">
        <v>325</v>
      </c>
      <c r="I637" s="9">
        <v>362</v>
      </c>
      <c r="J637" s="9">
        <f t="shared" si="9"/>
        <v>37</v>
      </c>
      <c r="K637" s="2"/>
    </row>
    <row r="638" spans="1:11" x14ac:dyDescent="0.25">
      <c r="A638" s="9" t="s">
        <v>1790</v>
      </c>
      <c r="B638" s="9" t="s">
        <v>759</v>
      </c>
      <c r="C638" s="9" t="s">
        <v>1019</v>
      </c>
      <c r="D638" s="9" t="s">
        <v>264</v>
      </c>
      <c r="E638" s="9" t="s">
        <v>85</v>
      </c>
      <c r="F638" s="9" t="s">
        <v>175</v>
      </c>
      <c r="G638" s="9" t="s">
        <v>9</v>
      </c>
      <c r="H638" s="10">
        <v>12652</v>
      </c>
      <c r="I638" s="9">
        <v>9553</v>
      </c>
      <c r="J638" s="9">
        <f t="shared" si="9"/>
        <v>-3099</v>
      </c>
      <c r="K638" s="2"/>
    </row>
    <row r="639" spans="1:11" x14ac:dyDescent="0.25">
      <c r="A639" s="9" t="s">
        <v>1791</v>
      </c>
      <c r="B639" s="9" t="s">
        <v>907</v>
      </c>
      <c r="C639" s="9" t="s">
        <v>1020</v>
      </c>
      <c r="D639" s="9" t="s">
        <v>264</v>
      </c>
      <c r="E639" s="9" t="s">
        <v>93</v>
      </c>
      <c r="F639" s="9" t="s">
        <v>199</v>
      </c>
      <c r="G639" s="9" t="s">
        <v>9</v>
      </c>
      <c r="H639" s="10">
        <v>30292</v>
      </c>
      <c r="I639" s="9">
        <v>19583</v>
      </c>
      <c r="J639" s="9">
        <f t="shared" si="9"/>
        <v>-10709</v>
      </c>
      <c r="K639" s="2"/>
    </row>
    <row r="640" spans="1:11" x14ac:dyDescent="0.25">
      <c r="A640" s="9" t="s">
        <v>1792</v>
      </c>
      <c r="B640" s="9" t="s">
        <v>328</v>
      </c>
      <c r="C640" s="9" t="s">
        <v>1021</v>
      </c>
      <c r="D640" s="9" t="s">
        <v>6</v>
      </c>
      <c r="E640" s="9" t="s">
        <v>130</v>
      </c>
      <c r="F640" s="9" t="s">
        <v>327</v>
      </c>
      <c r="G640" s="9" t="s">
        <v>9</v>
      </c>
      <c r="H640" s="10">
        <v>0</v>
      </c>
      <c r="I640" s="9"/>
      <c r="J640" s="9">
        <f t="shared" si="9"/>
        <v>0</v>
      </c>
      <c r="K640" s="2"/>
    </row>
    <row r="641" spans="1:11" x14ac:dyDescent="0.25">
      <c r="A641" s="9" t="s">
        <v>1793</v>
      </c>
      <c r="B641" s="9" t="s">
        <v>1022</v>
      </c>
      <c r="C641" s="9" t="s">
        <v>1023</v>
      </c>
      <c r="D641" s="9" t="s">
        <v>6</v>
      </c>
      <c r="E641" s="9" t="s">
        <v>202</v>
      </c>
      <c r="F641" s="9" t="s">
        <v>1024</v>
      </c>
      <c r="G641" s="9" t="s">
        <v>9</v>
      </c>
      <c r="H641" s="10">
        <v>40</v>
      </c>
      <c r="I641" s="9">
        <v>1036</v>
      </c>
      <c r="J641" s="9">
        <f t="shared" si="9"/>
        <v>996</v>
      </c>
      <c r="K641" s="2"/>
    </row>
    <row r="642" spans="1:11" x14ac:dyDescent="0.25">
      <c r="A642" s="9" t="s">
        <v>1794</v>
      </c>
      <c r="B642" s="9" t="s">
        <v>159</v>
      </c>
      <c r="C642" s="9" t="s">
        <v>1025</v>
      </c>
      <c r="D642" s="9" t="s">
        <v>6</v>
      </c>
      <c r="E642" s="9" t="s">
        <v>161</v>
      </c>
      <c r="F642" s="9" t="s">
        <v>702</v>
      </c>
      <c r="G642" s="9" t="s">
        <v>9</v>
      </c>
      <c r="H642" s="10">
        <v>717</v>
      </c>
      <c r="I642" s="9"/>
      <c r="J642" s="9">
        <f t="shared" si="9"/>
        <v>-717</v>
      </c>
      <c r="K642" s="2"/>
    </row>
    <row r="643" spans="1:11" x14ac:dyDescent="0.25">
      <c r="A643" s="9" t="s">
        <v>1795</v>
      </c>
      <c r="B643" s="9" t="s">
        <v>1026</v>
      </c>
      <c r="C643" s="9" t="s">
        <v>1027</v>
      </c>
      <c r="D643" s="9" t="s">
        <v>6</v>
      </c>
      <c r="E643" s="9" t="s">
        <v>85</v>
      </c>
      <c r="F643" s="9" t="s">
        <v>175</v>
      </c>
      <c r="G643" s="9" t="s">
        <v>9</v>
      </c>
      <c r="H643" s="10">
        <v>200418</v>
      </c>
      <c r="I643" s="9">
        <v>97301</v>
      </c>
      <c r="J643" s="9">
        <f t="shared" si="9"/>
        <v>-103117</v>
      </c>
      <c r="K643" s="2"/>
    </row>
    <row r="644" spans="1:11" x14ac:dyDescent="0.25">
      <c r="A644" s="9" t="s">
        <v>1796</v>
      </c>
      <c r="B644" s="9" t="s">
        <v>200</v>
      </c>
      <c r="C644" s="9" t="s">
        <v>1028</v>
      </c>
      <c r="D644" s="9" t="s">
        <v>6</v>
      </c>
      <c r="E644" s="9" t="s">
        <v>202</v>
      </c>
      <c r="F644" s="9" t="s">
        <v>1029</v>
      </c>
      <c r="G644" s="9" t="s">
        <v>9</v>
      </c>
      <c r="H644" s="10">
        <v>0</v>
      </c>
      <c r="I644" s="9">
        <v>2777</v>
      </c>
      <c r="J644" s="9">
        <f t="shared" si="9"/>
        <v>2777</v>
      </c>
      <c r="K644" s="2"/>
    </row>
    <row r="645" spans="1:11" x14ac:dyDescent="0.25">
      <c r="A645" s="9" t="s">
        <v>1797</v>
      </c>
      <c r="B645" s="9" t="s">
        <v>200</v>
      </c>
      <c r="C645" s="9" t="s">
        <v>1030</v>
      </c>
      <c r="D645" s="9" t="s">
        <v>6</v>
      </c>
      <c r="E645" s="9" t="s">
        <v>202</v>
      </c>
      <c r="F645" s="9" t="s">
        <v>1029</v>
      </c>
      <c r="G645" s="9" t="s">
        <v>9</v>
      </c>
      <c r="H645" s="10">
        <v>0</v>
      </c>
      <c r="I645" s="9"/>
      <c r="J645" s="9">
        <f t="shared" si="9"/>
        <v>0</v>
      </c>
      <c r="K645" s="2"/>
    </row>
    <row r="646" spans="1:11" x14ac:dyDescent="0.25">
      <c r="A646" s="9" t="s">
        <v>1798</v>
      </c>
      <c r="B646" s="9" t="s">
        <v>1031</v>
      </c>
      <c r="C646" s="9" t="s">
        <v>1032</v>
      </c>
      <c r="D646" s="9" t="s">
        <v>264</v>
      </c>
      <c r="E646" s="9" t="s">
        <v>106</v>
      </c>
      <c r="F646" s="9" t="s">
        <v>369</v>
      </c>
      <c r="G646" s="9" t="s">
        <v>9</v>
      </c>
      <c r="H646" s="10">
        <v>0</v>
      </c>
      <c r="I646" s="9">
        <v>4186</v>
      </c>
      <c r="J646" s="9">
        <f t="shared" ref="J646:J709" si="10">I646-H646</f>
        <v>4186</v>
      </c>
      <c r="K646" s="2"/>
    </row>
    <row r="647" spans="1:11" x14ac:dyDescent="0.25">
      <c r="A647" s="9" t="s">
        <v>1799</v>
      </c>
      <c r="B647" s="9" t="s">
        <v>12</v>
      </c>
      <c r="C647" s="9" t="s">
        <v>1033</v>
      </c>
      <c r="D647" s="9" t="s">
        <v>6</v>
      </c>
      <c r="E647" s="9" t="s">
        <v>14</v>
      </c>
      <c r="F647" s="9" t="s">
        <v>40</v>
      </c>
      <c r="G647" s="9" t="s">
        <v>9</v>
      </c>
      <c r="H647" s="10">
        <v>0</v>
      </c>
      <c r="I647" s="9"/>
      <c r="J647" s="9">
        <f t="shared" si="10"/>
        <v>0</v>
      </c>
      <c r="K647" s="2"/>
    </row>
    <row r="648" spans="1:11" x14ac:dyDescent="0.25">
      <c r="A648" s="9" t="s">
        <v>1800</v>
      </c>
      <c r="B648" s="9" t="s">
        <v>48</v>
      </c>
      <c r="C648" s="9" t="s">
        <v>1034</v>
      </c>
      <c r="D648" s="9" t="s">
        <v>6</v>
      </c>
      <c r="E648" s="9" t="s">
        <v>50</v>
      </c>
      <c r="F648" s="9" t="s">
        <v>355</v>
      </c>
      <c r="G648" s="9" t="s">
        <v>9</v>
      </c>
      <c r="H648" s="10">
        <v>358</v>
      </c>
      <c r="I648" s="9"/>
      <c r="J648" s="9">
        <f t="shared" si="10"/>
        <v>-358</v>
      </c>
      <c r="K648" s="2"/>
    </row>
    <row r="649" spans="1:11" x14ac:dyDescent="0.25">
      <c r="A649" s="9" t="s">
        <v>1801</v>
      </c>
      <c r="B649" s="9" t="s">
        <v>1015</v>
      </c>
      <c r="C649" s="9" t="s">
        <v>1035</v>
      </c>
      <c r="D649" s="9" t="s">
        <v>6</v>
      </c>
      <c r="E649" s="9" t="s">
        <v>93</v>
      </c>
      <c r="F649" s="9" t="s">
        <v>1017</v>
      </c>
      <c r="G649" s="9" t="s">
        <v>9</v>
      </c>
      <c r="H649" s="10">
        <v>3</v>
      </c>
      <c r="I649" s="9"/>
      <c r="J649" s="9">
        <f t="shared" si="10"/>
        <v>-3</v>
      </c>
      <c r="K649" s="2"/>
    </row>
    <row r="650" spans="1:11" x14ac:dyDescent="0.25">
      <c r="A650" s="9" t="s">
        <v>1802</v>
      </c>
      <c r="B650" s="9" t="s">
        <v>207</v>
      </c>
      <c r="C650" s="9" t="s">
        <v>1036</v>
      </c>
      <c r="D650" s="9" t="s">
        <v>6</v>
      </c>
      <c r="E650" s="9" t="s">
        <v>209</v>
      </c>
      <c r="F650" s="9" t="s">
        <v>210</v>
      </c>
      <c r="G650" s="9" t="s">
        <v>9</v>
      </c>
      <c r="H650" s="10">
        <v>0</v>
      </c>
      <c r="I650" s="9"/>
      <c r="J650" s="9">
        <f t="shared" si="10"/>
        <v>0</v>
      </c>
      <c r="K650" s="2"/>
    </row>
    <row r="651" spans="1:11" x14ac:dyDescent="0.25">
      <c r="A651" s="9" t="s">
        <v>1803</v>
      </c>
      <c r="B651" s="9" t="s">
        <v>836</v>
      </c>
      <c r="C651" s="9" t="s">
        <v>1037</v>
      </c>
      <c r="D651" s="9" t="s">
        <v>6</v>
      </c>
      <c r="E651" s="9" t="s">
        <v>69</v>
      </c>
      <c r="F651" s="9" t="s">
        <v>254</v>
      </c>
      <c r="G651" s="9" t="s">
        <v>9</v>
      </c>
      <c r="H651" s="10">
        <v>8735</v>
      </c>
      <c r="I651" s="9">
        <v>5005</v>
      </c>
      <c r="J651" s="9">
        <f t="shared" si="10"/>
        <v>-3730</v>
      </c>
      <c r="K651" s="2"/>
    </row>
    <row r="652" spans="1:11" x14ac:dyDescent="0.25">
      <c r="A652" s="9" t="s">
        <v>1804</v>
      </c>
      <c r="B652" s="9" t="s">
        <v>1022</v>
      </c>
      <c r="C652" s="9" t="s">
        <v>431</v>
      </c>
      <c r="D652" s="9" t="s">
        <v>264</v>
      </c>
      <c r="E652" s="9" t="s">
        <v>202</v>
      </c>
      <c r="F652" s="9" t="s">
        <v>1024</v>
      </c>
      <c r="G652" s="9" t="s">
        <v>9</v>
      </c>
      <c r="H652" s="10">
        <v>29</v>
      </c>
      <c r="I652" s="9"/>
      <c r="J652" s="9">
        <f t="shared" si="10"/>
        <v>-29</v>
      </c>
      <c r="K652" s="2"/>
    </row>
    <row r="653" spans="1:11" x14ac:dyDescent="0.25">
      <c r="A653" s="9" t="s">
        <v>1805</v>
      </c>
      <c r="B653" s="9" t="s">
        <v>1038</v>
      </c>
      <c r="C653" s="9" t="s">
        <v>1039</v>
      </c>
      <c r="D653" s="9" t="s">
        <v>6</v>
      </c>
      <c r="E653" s="9" t="s">
        <v>46</v>
      </c>
      <c r="F653" s="9" t="s">
        <v>735</v>
      </c>
      <c r="G653" s="9" t="s">
        <v>9</v>
      </c>
      <c r="H653" s="10">
        <v>29470</v>
      </c>
      <c r="I653" s="9">
        <v>639</v>
      </c>
      <c r="J653" s="9">
        <f t="shared" si="10"/>
        <v>-28831</v>
      </c>
      <c r="K653" s="2"/>
    </row>
    <row r="654" spans="1:11" x14ac:dyDescent="0.25">
      <c r="A654" s="9" t="s">
        <v>1806</v>
      </c>
      <c r="B654" s="9" t="s">
        <v>1040</v>
      </c>
      <c r="C654" s="9" t="s">
        <v>1040</v>
      </c>
      <c r="D654" s="9" t="s">
        <v>6</v>
      </c>
      <c r="E654" s="9" t="s">
        <v>75</v>
      </c>
      <c r="F654" s="9" t="s">
        <v>1041</v>
      </c>
      <c r="G654" s="9" t="s">
        <v>9</v>
      </c>
      <c r="H654" s="10">
        <v>6033</v>
      </c>
      <c r="I654" s="9">
        <v>1409</v>
      </c>
      <c r="J654" s="9">
        <f t="shared" si="10"/>
        <v>-4624</v>
      </c>
      <c r="K654" s="2"/>
    </row>
    <row r="655" spans="1:11" x14ac:dyDescent="0.25">
      <c r="A655" s="9" t="s">
        <v>1807</v>
      </c>
      <c r="B655" s="9" t="s">
        <v>1042</v>
      </c>
      <c r="C655" s="9" t="s">
        <v>1042</v>
      </c>
      <c r="D655" s="9" t="s">
        <v>6</v>
      </c>
      <c r="E655" s="9" t="s">
        <v>62</v>
      </c>
      <c r="F655" s="9" t="s">
        <v>414</v>
      </c>
      <c r="G655" s="9" t="s">
        <v>9</v>
      </c>
      <c r="H655" s="10">
        <v>139</v>
      </c>
      <c r="I655" s="9"/>
      <c r="J655" s="9">
        <f t="shared" si="10"/>
        <v>-139</v>
      </c>
      <c r="K655" s="2"/>
    </row>
    <row r="656" spans="1:11" x14ac:dyDescent="0.25">
      <c r="A656" s="9" t="s">
        <v>1808</v>
      </c>
      <c r="B656" s="9" t="s">
        <v>1043</v>
      </c>
      <c r="C656" s="9" t="s">
        <v>1044</v>
      </c>
      <c r="D656" s="9" t="s">
        <v>6</v>
      </c>
      <c r="E656" s="9" t="s">
        <v>93</v>
      </c>
      <c r="F656" s="9" t="s">
        <v>272</v>
      </c>
      <c r="G656" s="9" t="s">
        <v>9</v>
      </c>
      <c r="H656" s="10">
        <v>254880</v>
      </c>
      <c r="I656" s="9">
        <v>103367</v>
      </c>
      <c r="J656" s="9">
        <f t="shared" si="10"/>
        <v>-151513</v>
      </c>
      <c r="K656" s="2"/>
    </row>
    <row r="657" spans="1:11" x14ac:dyDescent="0.25">
      <c r="A657" s="9" t="s">
        <v>1809</v>
      </c>
      <c r="B657" s="9" t="s">
        <v>1045</v>
      </c>
      <c r="C657" s="9" t="s">
        <v>1046</v>
      </c>
      <c r="D657" s="9" t="s">
        <v>6</v>
      </c>
      <c r="E657" s="9" t="s">
        <v>85</v>
      </c>
      <c r="F657" s="9" t="s">
        <v>1047</v>
      </c>
      <c r="G657" s="9" t="s">
        <v>9</v>
      </c>
      <c r="H657" s="10">
        <v>22</v>
      </c>
      <c r="I657" s="9">
        <v>1451</v>
      </c>
      <c r="J657" s="9">
        <f t="shared" si="10"/>
        <v>1429</v>
      </c>
      <c r="K657" s="2"/>
    </row>
    <row r="658" spans="1:11" x14ac:dyDescent="0.25">
      <c r="A658" s="9" t="s">
        <v>1810</v>
      </c>
      <c r="B658" s="9" t="s">
        <v>1045</v>
      </c>
      <c r="C658" s="9" t="s">
        <v>1048</v>
      </c>
      <c r="D658" s="9" t="s">
        <v>6</v>
      </c>
      <c r="E658" s="9" t="s">
        <v>85</v>
      </c>
      <c r="F658" s="9" t="s">
        <v>1047</v>
      </c>
      <c r="G658" s="9" t="s">
        <v>9</v>
      </c>
      <c r="H658" s="10">
        <v>2</v>
      </c>
      <c r="I658" s="9"/>
      <c r="J658" s="9">
        <f t="shared" si="10"/>
        <v>-2</v>
      </c>
      <c r="K658" s="2"/>
    </row>
    <row r="659" spans="1:11" x14ac:dyDescent="0.25">
      <c r="A659" s="9" t="s">
        <v>1811</v>
      </c>
      <c r="B659" s="9" t="s">
        <v>1049</v>
      </c>
      <c r="C659" s="9" t="s">
        <v>1050</v>
      </c>
      <c r="D659" s="9" t="s">
        <v>271</v>
      </c>
      <c r="E659" s="9" t="s">
        <v>69</v>
      </c>
      <c r="F659" s="9" t="s">
        <v>254</v>
      </c>
      <c r="G659" s="9" t="s">
        <v>1051</v>
      </c>
      <c r="H659" s="10">
        <v>27692</v>
      </c>
      <c r="I659" s="9">
        <v>69258</v>
      </c>
      <c r="J659" s="9">
        <f t="shared" si="10"/>
        <v>41566</v>
      </c>
      <c r="K659" s="2"/>
    </row>
    <row r="660" spans="1:11" x14ac:dyDescent="0.25">
      <c r="A660" s="9" t="s">
        <v>1812</v>
      </c>
      <c r="B660" s="9" t="s">
        <v>339</v>
      </c>
      <c r="C660" s="9" t="s">
        <v>1052</v>
      </c>
      <c r="D660" s="9" t="s">
        <v>6</v>
      </c>
      <c r="E660" s="9" t="s">
        <v>93</v>
      </c>
      <c r="F660" s="9" t="s">
        <v>341</v>
      </c>
      <c r="G660" s="9" t="s">
        <v>9</v>
      </c>
      <c r="H660" s="10">
        <v>705</v>
      </c>
      <c r="I660" s="9">
        <v>42129</v>
      </c>
      <c r="J660" s="9">
        <f t="shared" si="10"/>
        <v>41424</v>
      </c>
      <c r="K660" s="2"/>
    </row>
    <row r="661" spans="1:11" x14ac:dyDescent="0.25">
      <c r="A661" s="9" t="s">
        <v>1813</v>
      </c>
      <c r="B661" s="9" t="s">
        <v>597</v>
      </c>
      <c r="C661" s="9" t="s">
        <v>1053</v>
      </c>
      <c r="D661" s="9" t="s">
        <v>6</v>
      </c>
      <c r="E661" s="9" t="s">
        <v>69</v>
      </c>
      <c r="F661" s="9" t="s">
        <v>1054</v>
      </c>
      <c r="G661" s="9" t="s">
        <v>9</v>
      </c>
      <c r="H661" s="10">
        <v>52</v>
      </c>
      <c r="I661" s="9">
        <v>6051</v>
      </c>
      <c r="J661" s="9">
        <f t="shared" si="10"/>
        <v>5999</v>
      </c>
      <c r="K661" s="2"/>
    </row>
    <row r="662" spans="1:11" x14ac:dyDescent="0.25">
      <c r="A662" s="9" t="s">
        <v>1814</v>
      </c>
      <c r="B662" s="9" t="s">
        <v>597</v>
      </c>
      <c r="C662" s="9" t="s">
        <v>1055</v>
      </c>
      <c r="D662" s="9" t="s">
        <v>6</v>
      </c>
      <c r="E662" s="9" t="s">
        <v>69</v>
      </c>
      <c r="F662" s="9" t="s">
        <v>1054</v>
      </c>
      <c r="G662" s="9" t="s">
        <v>9</v>
      </c>
      <c r="H662" s="10">
        <v>0</v>
      </c>
      <c r="I662" s="9"/>
      <c r="J662" s="9">
        <f t="shared" si="10"/>
        <v>0</v>
      </c>
      <c r="K662" s="2"/>
    </row>
    <row r="663" spans="1:11" x14ac:dyDescent="0.25">
      <c r="A663" s="9" t="s">
        <v>1815</v>
      </c>
      <c r="B663" s="9" t="s">
        <v>468</v>
      </c>
      <c r="C663" s="9" t="s">
        <v>1056</v>
      </c>
      <c r="D663" s="9" t="s">
        <v>6</v>
      </c>
      <c r="E663" s="9" t="s">
        <v>85</v>
      </c>
      <c r="F663" s="9" t="s">
        <v>470</v>
      </c>
      <c r="G663" s="9" t="s">
        <v>9</v>
      </c>
      <c r="H663" s="10">
        <v>47341</v>
      </c>
      <c r="I663" s="9">
        <v>14397</v>
      </c>
      <c r="J663" s="9">
        <f t="shared" si="10"/>
        <v>-32944</v>
      </c>
      <c r="K663" s="2"/>
    </row>
    <row r="664" spans="1:11" x14ac:dyDescent="0.25">
      <c r="A664" s="9" t="s">
        <v>1816</v>
      </c>
      <c r="B664" s="9" t="s">
        <v>356</v>
      </c>
      <c r="C664" s="9" t="s">
        <v>1057</v>
      </c>
      <c r="D664" s="9" t="s">
        <v>6</v>
      </c>
      <c r="E664" s="9" t="s">
        <v>85</v>
      </c>
      <c r="F664" s="9" t="s">
        <v>358</v>
      </c>
      <c r="G664" s="9" t="s">
        <v>9</v>
      </c>
      <c r="H664" s="10">
        <v>23164</v>
      </c>
      <c r="I664" s="9">
        <v>26626</v>
      </c>
      <c r="J664" s="9">
        <f t="shared" si="10"/>
        <v>3462</v>
      </c>
      <c r="K664" s="2"/>
    </row>
    <row r="665" spans="1:11" x14ac:dyDescent="0.25">
      <c r="A665" s="9" t="s">
        <v>1817</v>
      </c>
      <c r="B665" s="9" t="s">
        <v>1058</v>
      </c>
      <c r="C665" s="9" t="s">
        <v>1058</v>
      </c>
      <c r="D665" s="9" t="s">
        <v>271</v>
      </c>
      <c r="E665" s="9" t="s">
        <v>93</v>
      </c>
      <c r="F665" s="9" t="s">
        <v>583</v>
      </c>
      <c r="G665" s="9" t="s">
        <v>9</v>
      </c>
      <c r="H665" s="10">
        <v>219</v>
      </c>
      <c r="I665" s="9">
        <v>1429</v>
      </c>
      <c r="J665" s="9">
        <f t="shared" si="10"/>
        <v>1210</v>
      </c>
      <c r="K665" s="2"/>
    </row>
    <row r="666" spans="1:11" x14ac:dyDescent="0.25">
      <c r="A666" s="9" t="s">
        <v>1818</v>
      </c>
      <c r="B666" s="9" t="s">
        <v>159</v>
      </c>
      <c r="C666" s="9" t="s">
        <v>1059</v>
      </c>
      <c r="D666" s="9" t="s">
        <v>6</v>
      </c>
      <c r="E666" s="9" t="s">
        <v>31</v>
      </c>
      <c r="F666" s="9" t="s">
        <v>407</v>
      </c>
      <c r="G666" s="9" t="s">
        <v>9</v>
      </c>
      <c r="H666" s="10">
        <v>9074</v>
      </c>
      <c r="I666" s="9">
        <v>4008</v>
      </c>
      <c r="J666" s="9">
        <f t="shared" si="10"/>
        <v>-5066</v>
      </c>
      <c r="K666" s="2"/>
    </row>
    <row r="667" spans="1:11" x14ac:dyDescent="0.25">
      <c r="A667" s="9" t="s">
        <v>1819</v>
      </c>
      <c r="B667" s="9" t="s">
        <v>1060</v>
      </c>
      <c r="C667" s="9" t="s">
        <v>1061</v>
      </c>
      <c r="D667" s="9" t="s">
        <v>271</v>
      </c>
      <c r="E667" s="9" t="s">
        <v>93</v>
      </c>
      <c r="F667" s="9" t="s">
        <v>583</v>
      </c>
      <c r="G667" s="9" t="s">
        <v>9</v>
      </c>
      <c r="H667" s="10">
        <v>1179</v>
      </c>
      <c r="I667" s="9">
        <v>2717</v>
      </c>
      <c r="J667" s="9">
        <f t="shared" si="10"/>
        <v>1538</v>
      </c>
      <c r="K667" s="2"/>
    </row>
    <row r="668" spans="1:11" x14ac:dyDescent="0.25">
      <c r="A668" s="9" t="s">
        <v>1820</v>
      </c>
      <c r="B668" s="9" t="s">
        <v>367</v>
      </c>
      <c r="C668" s="9" t="s">
        <v>1062</v>
      </c>
      <c r="D668" s="9" t="s">
        <v>6</v>
      </c>
      <c r="E668" s="9" t="s">
        <v>106</v>
      </c>
      <c r="F668" s="9" t="s">
        <v>369</v>
      </c>
      <c r="G668" s="9" t="s">
        <v>9</v>
      </c>
      <c r="H668" s="10">
        <v>1</v>
      </c>
      <c r="I668" s="9"/>
      <c r="J668" s="9">
        <f t="shared" si="10"/>
        <v>-1</v>
      </c>
      <c r="K668" s="2"/>
    </row>
    <row r="669" spans="1:11" x14ac:dyDescent="0.25">
      <c r="A669" s="9" t="s">
        <v>1821</v>
      </c>
      <c r="B669" s="9" t="s">
        <v>1063</v>
      </c>
      <c r="C669" s="9" t="s">
        <v>1063</v>
      </c>
      <c r="D669" s="9" t="s">
        <v>334</v>
      </c>
      <c r="E669" s="9" t="s">
        <v>161</v>
      </c>
      <c r="F669" s="9" t="s">
        <v>373</v>
      </c>
      <c r="G669" s="9" t="s">
        <v>1064</v>
      </c>
      <c r="H669" s="10">
        <v>235026</v>
      </c>
      <c r="I669" s="9">
        <v>167306</v>
      </c>
      <c r="J669" s="9">
        <f t="shared" si="10"/>
        <v>-67720</v>
      </c>
      <c r="K669" s="2"/>
    </row>
    <row r="670" spans="1:11" x14ac:dyDescent="0.25">
      <c r="A670" s="9" t="s">
        <v>1822</v>
      </c>
      <c r="B670" s="9" t="s">
        <v>1065</v>
      </c>
      <c r="C670" s="9" t="s">
        <v>1065</v>
      </c>
      <c r="D670" s="9" t="s">
        <v>334</v>
      </c>
      <c r="E670" s="9" t="s">
        <v>85</v>
      </c>
      <c r="F670" s="9" t="s">
        <v>490</v>
      </c>
      <c r="G670" s="9" t="s">
        <v>9</v>
      </c>
      <c r="H670" s="10">
        <v>181727</v>
      </c>
      <c r="I670" s="9">
        <v>188130</v>
      </c>
      <c r="J670" s="9">
        <f t="shared" si="10"/>
        <v>6403</v>
      </c>
      <c r="K670" s="2"/>
    </row>
    <row r="671" spans="1:11" x14ac:dyDescent="0.25">
      <c r="A671" s="9" t="s">
        <v>1823</v>
      </c>
      <c r="B671" s="9" t="s">
        <v>519</v>
      </c>
      <c r="C671" s="9" t="s">
        <v>1066</v>
      </c>
      <c r="D671" s="9" t="s">
        <v>6</v>
      </c>
      <c r="E671" s="9" t="s">
        <v>31</v>
      </c>
      <c r="F671" s="9" t="s">
        <v>523</v>
      </c>
      <c r="G671" s="9" t="s">
        <v>9</v>
      </c>
      <c r="H671" s="10">
        <v>124</v>
      </c>
      <c r="I671" s="9">
        <v>8807</v>
      </c>
      <c r="J671" s="9">
        <f t="shared" si="10"/>
        <v>8683</v>
      </c>
      <c r="K671" s="2"/>
    </row>
    <row r="672" spans="1:11" x14ac:dyDescent="0.25">
      <c r="A672" s="9" t="s">
        <v>1824</v>
      </c>
      <c r="B672" s="9" t="s">
        <v>99</v>
      </c>
      <c r="C672" s="9" t="s">
        <v>1067</v>
      </c>
      <c r="D672" s="9" t="s">
        <v>6</v>
      </c>
      <c r="E672" s="9" t="s">
        <v>101</v>
      </c>
      <c r="F672" s="9" t="s">
        <v>102</v>
      </c>
      <c r="G672" s="9" t="s">
        <v>9</v>
      </c>
      <c r="H672" s="10">
        <v>100168</v>
      </c>
      <c r="I672" s="9">
        <v>30827</v>
      </c>
      <c r="J672" s="9">
        <f t="shared" si="10"/>
        <v>-69341</v>
      </c>
      <c r="K672" s="2"/>
    </row>
    <row r="673" spans="1:11" x14ac:dyDescent="0.25">
      <c r="A673" s="9" t="s">
        <v>1825</v>
      </c>
      <c r="B673" s="9" t="s">
        <v>1068</v>
      </c>
      <c r="C673" s="9" t="s">
        <v>1069</v>
      </c>
      <c r="D673" s="9" t="s">
        <v>6</v>
      </c>
      <c r="E673" s="9" t="s">
        <v>85</v>
      </c>
      <c r="F673" s="9" t="s">
        <v>1047</v>
      </c>
      <c r="G673" s="9" t="s">
        <v>9</v>
      </c>
      <c r="H673" s="10">
        <v>138</v>
      </c>
      <c r="I673" s="9">
        <v>207</v>
      </c>
      <c r="J673" s="9">
        <f t="shared" si="10"/>
        <v>69</v>
      </c>
      <c r="K673" s="2"/>
    </row>
    <row r="674" spans="1:11" x14ac:dyDescent="0.25">
      <c r="A674" s="9" t="s">
        <v>1826</v>
      </c>
      <c r="B674" s="9" t="s">
        <v>159</v>
      </c>
      <c r="C674" s="9" t="s">
        <v>1070</v>
      </c>
      <c r="D674" s="9" t="s">
        <v>6</v>
      </c>
      <c r="E674" s="9" t="s">
        <v>14</v>
      </c>
      <c r="F674" s="9" t="s">
        <v>1071</v>
      </c>
      <c r="G674" s="9" t="s">
        <v>9</v>
      </c>
      <c r="H674" s="10">
        <v>67</v>
      </c>
      <c r="I674" s="9"/>
      <c r="J674" s="9">
        <f t="shared" si="10"/>
        <v>-67</v>
      </c>
      <c r="K674" s="2"/>
    </row>
    <row r="675" spans="1:11" x14ac:dyDescent="0.25">
      <c r="A675" s="9" t="s">
        <v>1827</v>
      </c>
      <c r="B675" s="9" t="s">
        <v>207</v>
      </c>
      <c r="C675" s="9" t="s">
        <v>1072</v>
      </c>
      <c r="D675" s="9" t="s">
        <v>6</v>
      </c>
      <c r="E675" s="9" t="s">
        <v>209</v>
      </c>
      <c r="F675" s="9" t="s">
        <v>210</v>
      </c>
      <c r="G675" s="9" t="s">
        <v>9</v>
      </c>
      <c r="H675" s="10">
        <v>22</v>
      </c>
      <c r="I675" s="9">
        <v>477</v>
      </c>
      <c r="J675" s="9">
        <f t="shared" si="10"/>
        <v>455</v>
      </c>
      <c r="K675" s="2"/>
    </row>
    <row r="676" spans="1:11" x14ac:dyDescent="0.25">
      <c r="A676" s="9" t="s">
        <v>1828</v>
      </c>
      <c r="B676" s="9" t="s">
        <v>285</v>
      </c>
      <c r="C676" s="9" t="s">
        <v>1073</v>
      </c>
      <c r="D676" s="9" t="s">
        <v>6</v>
      </c>
      <c r="E676" s="9" t="s">
        <v>62</v>
      </c>
      <c r="F676" s="9" t="s">
        <v>287</v>
      </c>
      <c r="G676" s="9" t="s">
        <v>9</v>
      </c>
      <c r="H676" s="10">
        <v>0</v>
      </c>
      <c r="I676" s="9"/>
      <c r="J676" s="9">
        <f t="shared" si="10"/>
        <v>0</v>
      </c>
      <c r="K676" s="2"/>
    </row>
    <row r="677" spans="1:11" x14ac:dyDescent="0.25">
      <c r="A677" s="9" t="s">
        <v>1829</v>
      </c>
      <c r="B677" s="9" t="s">
        <v>163</v>
      </c>
      <c r="C677" s="9" t="s">
        <v>1074</v>
      </c>
      <c r="D677" s="9" t="s">
        <v>6</v>
      </c>
      <c r="E677" s="9" t="s">
        <v>75</v>
      </c>
      <c r="F677" s="9" t="s">
        <v>165</v>
      </c>
      <c r="G677" s="9" t="s">
        <v>9</v>
      </c>
      <c r="H677" s="10">
        <v>64</v>
      </c>
      <c r="I677" s="9"/>
      <c r="J677" s="9">
        <f t="shared" si="10"/>
        <v>-64</v>
      </c>
      <c r="K677" s="2"/>
    </row>
    <row r="678" spans="1:11" x14ac:dyDescent="0.25">
      <c r="A678" s="9" t="s">
        <v>1830</v>
      </c>
      <c r="B678" s="9" t="s">
        <v>96</v>
      </c>
      <c r="C678" s="9" t="s">
        <v>1075</v>
      </c>
      <c r="D678" s="9" t="s">
        <v>6</v>
      </c>
      <c r="E678" s="9" t="s">
        <v>28</v>
      </c>
      <c r="F678" s="9" t="s">
        <v>98</v>
      </c>
      <c r="G678" s="9" t="s">
        <v>9</v>
      </c>
      <c r="H678" s="10">
        <v>27</v>
      </c>
      <c r="I678" s="9"/>
      <c r="J678" s="9">
        <f t="shared" si="10"/>
        <v>-27</v>
      </c>
      <c r="K678" s="2"/>
    </row>
    <row r="679" spans="1:11" x14ac:dyDescent="0.25">
      <c r="A679" s="9" t="s">
        <v>1831</v>
      </c>
      <c r="B679" s="9" t="s">
        <v>1897</v>
      </c>
      <c r="C679" s="9" t="s">
        <v>1922</v>
      </c>
      <c r="D679" s="9" t="s">
        <v>6</v>
      </c>
      <c r="E679" s="9" t="s">
        <v>93</v>
      </c>
      <c r="F679" s="9" t="s">
        <v>569</v>
      </c>
      <c r="G679" s="9" t="s">
        <v>9</v>
      </c>
      <c r="H679" s="10">
        <v>0</v>
      </c>
      <c r="I679" s="9">
        <v>1667</v>
      </c>
      <c r="J679" s="9">
        <f t="shared" si="10"/>
        <v>1667</v>
      </c>
      <c r="K679" s="2"/>
    </row>
    <row r="680" spans="1:11" x14ac:dyDescent="0.25">
      <c r="A680" s="9" t="s">
        <v>1832</v>
      </c>
      <c r="B680" s="9" t="s">
        <v>267</v>
      </c>
      <c r="C680" s="9" t="s">
        <v>1076</v>
      </c>
      <c r="D680" s="9" t="s">
        <v>6</v>
      </c>
      <c r="E680" s="9" t="s">
        <v>93</v>
      </c>
      <c r="F680" s="9" t="s">
        <v>269</v>
      </c>
      <c r="G680" s="9" t="s">
        <v>9</v>
      </c>
      <c r="H680" s="10">
        <v>79967</v>
      </c>
      <c r="I680" s="9">
        <v>25986</v>
      </c>
      <c r="J680" s="9">
        <f t="shared" si="10"/>
        <v>-53981</v>
      </c>
      <c r="K680" s="2"/>
    </row>
    <row r="681" spans="1:11" x14ac:dyDescent="0.25">
      <c r="A681" s="9" t="s">
        <v>1833</v>
      </c>
      <c r="B681" s="9" t="s">
        <v>12</v>
      </c>
      <c r="C681" s="9" t="s">
        <v>1077</v>
      </c>
      <c r="D681" s="9" t="s">
        <v>6</v>
      </c>
      <c r="E681" s="9" t="s">
        <v>14</v>
      </c>
      <c r="F681" s="9" t="s">
        <v>17</v>
      </c>
      <c r="G681" s="9" t="s">
        <v>9</v>
      </c>
      <c r="H681" s="10">
        <v>80656</v>
      </c>
      <c r="I681" s="9">
        <v>33156</v>
      </c>
      <c r="J681" s="9">
        <f t="shared" si="10"/>
        <v>-47500</v>
      </c>
      <c r="K681" s="2"/>
    </row>
    <row r="682" spans="1:11" x14ac:dyDescent="0.25">
      <c r="A682" s="9" t="s">
        <v>1834</v>
      </c>
      <c r="B682" s="9" t="s">
        <v>1078</v>
      </c>
      <c r="C682" s="9" t="s">
        <v>1079</v>
      </c>
      <c r="D682" s="9" t="s">
        <v>6</v>
      </c>
      <c r="E682" s="9" t="s">
        <v>28</v>
      </c>
      <c r="F682" s="9" t="s">
        <v>168</v>
      </c>
      <c r="G682" s="9" t="s">
        <v>9</v>
      </c>
      <c r="H682" s="10">
        <v>20</v>
      </c>
      <c r="I682" s="9">
        <v>19438</v>
      </c>
      <c r="J682" s="9">
        <f t="shared" si="10"/>
        <v>19418</v>
      </c>
      <c r="K682" s="2"/>
    </row>
    <row r="683" spans="1:11" x14ac:dyDescent="0.25">
      <c r="A683" s="9" t="s">
        <v>1835</v>
      </c>
      <c r="B683" s="9" t="s">
        <v>1080</v>
      </c>
      <c r="C683" s="9" t="s">
        <v>1081</v>
      </c>
      <c r="D683" s="9" t="s">
        <v>264</v>
      </c>
      <c r="E683" s="9" t="s">
        <v>31</v>
      </c>
      <c r="F683" s="9" t="s">
        <v>32</v>
      </c>
      <c r="G683" s="9" t="s">
        <v>9</v>
      </c>
      <c r="H683" s="10">
        <v>1</v>
      </c>
      <c r="I683" s="9">
        <v>2445</v>
      </c>
      <c r="J683" s="9">
        <f t="shared" si="10"/>
        <v>2444</v>
      </c>
      <c r="K683" s="2"/>
    </row>
    <row r="684" spans="1:11" x14ac:dyDescent="0.25">
      <c r="A684" s="9" t="s">
        <v>1836</v>
      </c>
      <c r="B684" s="9" t="s">
        <v>882</v>
      </c>
      <c r="C684" s="9" t="s">
        <v>1082</v>
      </c>
      <c r="D684" s="9" t="s">
        <v>6</v>
      </c>
      <c r="E684" s="9" t="s">
        <v>101</v>
      </c>
      <c r="F684" s="9" t="s">
        <v>338</v>
      </c>
      <c r="G684" s="9" t="s">
        <v>9</v>
      </c>
      <c r="H684" s="10">
        <v>400</v>
      </c>
      <c r="I684" s="9">
        <v>3357</v>
      </c>
      <c r="J684" s="9">
        <f t="shared" si="10"/>
        <v>2957</v>
      </c>
      <c r="K684" s="2"/>
    </row>
    <row r="685" spans="1:11" x14ac:dyDescent="0.25">
      <c r="A685" s="9" t="s">
        <v>1837</v>
      </c>
      <c r="B685" s="9" t="s">
        <v>67</v>
      </c>
      <c r="C685" s="9" t="s">
        <v>1083</v>
      </c>
      <c r="D685" s="9" t="s">
        <v>6</v>
      </c>
      <c r="E685" s="9" t="s">
        <v>69</v>
      </c>
      <c r="F685" s="9" t="s">
        <v>70</v>
      </c>
      <c r="G685" s="9" t="s">
        <v>9</v>
      </c>
      <c r="H685" s="10">
        <v>0</v>
      </c>
      <c r="I685" s="9"/>
      <c r="J685" s="9">
        <f t="shared" si="10"/>
        <v>0</v>
      </c>
      <c r="K685" s="2"/>
    </row>
    <row r="686" spans="1:11" x14ac:dyDescent="0.25">
      <c r="A686" s="9" t="s">
        <v>1838</v>
      </c>
      <c r="B686" s="9" t="s">
        <v>592</v>
      </c>
      <c r="C686" s="9" t="s">
        <v>1084</v>
      </c>
      <c r="D686" s="9" t="s">
        <v>290</v>
      </c>
      <c r="E686" s="9" t="s">
        <v>123</v>
      </c>
      <c r="F686" s="9" t="s">
        <v>124</v>
      </c>
      <c r="G686" s="9" t="s">
        <v>9</v>
      </c>
      <c r="H686" s="10">
        <v>10270</v>
      </c>
      <c r="I686" s="9">
        <v>5975</v>
      </c>
      <c r="J686" s="9">
        <f t="shared" si="10"/>
        <v>-4295</v>
      </c>
      <c r="K686" s="2"/>
    </row>
    <row r="687" spans="1:11" x14ac:dyDescent="0.25">
      <c r="A687" s="9" t="s">
        <v>1839</v>
      </c>
      <c r="B687" s="9" t="s">
        <v>200</v>
      </c>
      <c r="C687" s="9" t="s">
        <v>1085</v>
      </c>
      <c r="D687" s="9" t="s">
        <v>6</v>
      </c>
      <c r="E687" s="9" t="s">
        <v>202</v>
      </c>
      <c r="F687" s="9" t="s">
        <v>203</v>
      </c>
      <c r="G687" s="9" t="s">
        <v>9</v>
      </c>
      <c r="H687" s="10">
        <v>4</v>
      </c>
      <c r="I687" s="9"/>
      <c r="J687" s="9">
        <f t="shared" si="10"/>
        <v>-4</v>
      </c>
      <c r="K687" s="2"/>
    </row>
    <row r="688" spans="1:11" x14ac:dyDescent="0.25">
      <c r="A688" s="9" t="s">
        <v>1840</v>
      </c>
      <c r="B688" s="9" t="s">
        <v>159</v>
      </c>
      <c r="C688" s="9" t="s">
        <v>1086</v>
      </c>
      <c r="D688" s="9" t="s">
        <v>6</v>
      </c>
      <c r="E688" s="9" t="s">
        <v>161</v>
      </c>
      <c r="F688" s="9" t="s">
        <v>162</v>
      </c>
      <c r="G688" s="9" t="s">
        <v>9</v>
      </c>
      <c r="H688" s="10">
        <v>8</v>
      </c>
      <c r="I688" s="9"/>
      <c r="J688" s="9">
        <f t="shared" si="10"/>
        <v>-8</v>
      </c>
      <c r="K688" s="2"/>
    </row>
    <row r="689" spans="1:11" x14ac:dyDescent="0.25">
      <c r="A689" s="9" t="s">
        <v>1841</v>
      </c>
      <c r="B689" s="9" t="s">
        <v>1087</v>
      </c>
      <c r="C689" s="9" t="s">
        <v>1087</v>
      </c>
      <c r="D689" s="9" t="s">
        <v>6</v>
      </c>
      <c r="E689" s="9" t="s">
        <v>75</v>
      </c>
      <c r="F689" s="9" t="s">
        <v>291</v>
      </c>
      <c r="G689" s="9" t="s">
        <v>9</v>
      </c>
      <c r="H689" s="10">
        <v>140</v>
      </c>
      <c r="I689" s="9"/>
      <c r="J689" s="9">
        <f t="shared" si="10"/>
        <v>-140</v>
      </c>
      <c r="K689" s="2"/>
    </row>
    <row r="690" spans="1:11" x14ac:dyDescent="0.25">
      <c r="A690" s="9" t="s">
        <v>1842</v>
      </c>
      <c r="B690" s="9" t="s">
        <v>145</v>
      </c>
      <c r="C690" s="9" t="s">
        <v>1088</v>
      </c>
      <c r="D690" s="9" t="s">
        <v>6</v>
      </c>
      <c r="E690" s="9" t="s">
        <v>93</v>
      </c>
      <c r="F690" s="9" t="s">
        <v>272</v>
      </c>
      <c r="G690" s="9" t="s">
        <v>9</v>
      </c>
      <c r="H690" s="10">
        <v>6</v>
      </c>
      <c r="I690" s="9"/>
      <c r="J690" s="9">
        <f t="shared" si="10"/>
        <v>-6</v>
      </c>
      <c r="K690" s="2"/>
    </row>
    <row r="691" spans="1:11" x14ac:dyDescent="0.25">
      <c r="A691" s="9" t="s">
        <v>1843</v>
      </c>
      <c r="B691" s="9" t="s">
        <v>298</v>
      </c>
      <c r="C691" s="9" t="s">
        <v>1089</v>
      </c>
      <c r="D691" s="9" t="s">
        <v>6</v>
      </c>
      <c r="E691" s="9" t="s">
        <v>85</v>
      </c>
      <c r="F691" s="9" t="s">
        <v>300</v>
      </c>
      <c r="G691" s="9" t="s">
        <v>9</v>
      </c>
      <c r="H691" s="10">
        <v>40</v>
      </c>
      <c r="I691" s="9"/>
      <c r="J691" s="9">
        <f t="shared" si="10"/>
        <v>-40</v>
      </c>
      <c r="K691" s="2"/>
    </row>
    <row r="692" spans="1:11" x14ac:dyDescent="0.25">
      <c r="A692" s="9" t="s">
        <v>1844</v>
      </c>
      <c r="B692" s="9" t="s">
        <v>1090</v>
      </c>
      <c r="C692" s="9" t="s">
        <v>1091</v>
      </c>
      <c r="D692" s="9" t="s">
        <v>6</v>
      </c>
      <c r="E692" s="9" t="s">
        <v>14</v>
      </c>
      <c r="F692" s="9" t="s">
        <v>313</v>
      </c>
      <c r="G692" s="9" t="s">
        <v>9</v>
      </c>
      <c r="H692" s="10">
        <v>64</v>
      </c>
      <c r="I692" s="9"/>
      <c r="J692" s="9">
        <f t="shared" si="10"/>
        <v>-64</v>
      </c>
      <c r="K692" s="2"/>
    </row>
    <row r="693" spans="1:11" x14ac:dyDescent="0.25">
      <c r="A693" s="9" t="s">
        <v>1845</v>
      </c>
      <c r="B693" s="9" t="s">
        <v>99</v>
      </c>
      <c r="C693" s="9" t="s">
        <v>1092</v>
      </c>
      <c r="D693" s="9" t="s">
        <v>6</v>
      </c>
      <c r="E693" s="9" t="s">
        <v>101</v>
      </c>
      <c r="F693" s="9" t="s">
        <v>102</v>
      </c>
      <c r="G693" s="9" t="s">
        <v>9</v>
      </c>
      <c r="H693" s="10">
        <v>1</v>
      </c>
      <c r="I693" s="9"/>
      <c r="J693" s="9">
        <f t="shared" si="10"/>
        <v>-1</v>
      </c>
      <c r="K693" s="2"/>
    </row>
    <row r="694" spans="1:11" x14ac:dyDescent="0.25">
      <c r="A694" s="9" t="s">
        <v>1846</v>
      </c>
      <c r="B694" s="9" t="s">
        <v>145</v>
      </c>
      <c r="C694" s="9" t="s">
        <v>1093</v>
      </c>
      <c r="D694" s="9" t="s">
        <v>6</v>
      </c>
      <c r="E694" s="9" t="s">
        <v>14</v>
      </c>
      <c r="F694" s="9" t="s">
        <v>416</v>
      </c>
      <c r="G694" s="9" t="s">
        <v>9</v>
      </c>
      <c r="H694" s="10">
        <v>374</v>
      </c>
      <c r="I694" s="9"/>
      <c r="J694" s="9">
        <f t="shared" si="10"/>
        <v>-374</v>
      </c>
      <c r="K694" s="2"/>
    </row>
    <row r="695" spans="1:11" x14ac:dyDescent="0.25">
      <c r="A695" s="9" t="s">
        <v>1847</v>
      </c>
      <c r="B695" s="9" t="s">
        <v>194</v>
      </c>
      <c r="C695" s="9" t="s">
        <v>1094</v>
      </c>
      <c r="D695" s="9" t="s">
        <v>6</v>
      </c>
      <c r="E695" s="9" t="s">
        <v>161</v>
      </c>
      <c r="F695" s="9" t="s">
        <v>196</v>
      </c>
      <c r="G695" s="9" t="s">
        <v>9</v>
      </c>
      <c r="H695" s="10">
        <v>0</v>
      </c>
      <c r="I695" s="9"/>
      <c r="J695" s="9">
        <f t="shared" si="10"/>
        <v>0</v>
      </c>
      <c r="K695" s="2"/>
    </row>
    <row r="696" spans="1:11" x14ac:dyDescent="0.25">
      <c r="A696" s="9" t="s">
        <v>1848</v>
      </c>
      <c r="B696" s="9" t="s">
        <v>344</v>
      </c>
      <c r="C696" s="9" t="s">
        <v>1095</v>
      </c>
      <c r="D696" s="9" t="s">
        <v>6</v>
      </c>
      <c r="E696" s="9" t="s">
        <v>217</v>
      </c>
      <c r="F696" s="9" t="s">
        <v>346</v>
      </c>
      <c r="G696" s="9" t="s">
        <v>9</v>
      </c>
      <c r="H696" s="10">
        <v>0</v>
      </c>
      <c r="I696" s="9"/>
      <c r="J696" s="9">
        <f t="shared" si="10"/>
        <v>0</v>
      </c>
      <c r="K696" s="2"/>
    </row>
    <row r="697" spans="1:11" x14ac:dyDescent="0.25">
      <c r="A697" s="9" t="s">
        <v>1849</v>
      </c>
      <c r="B697" s="9" t="s">
        <v>344</v>
      </c>
      <c r="C697" s="9" t="s">
        <v>1096</v>
      </c>
      <c r="D697" s="9" t="s">
        <v>6</v>
      </c>
      <c r="E697" s="9" t="s">
        <v>217</v>
      </c>
      <c r="F697" s="9" t="s">
        <v>346</v>
      </c>
      <c r="G697" s="9" t="s">
        <v>9</v>
      </c>
      <c r="H697" s="10">
        <v>0</v>
      </c>
      <c r="I697" s="9">
        <v>850</v>
      </c>
      <c r="J697" s="9">
        <f t="shared" si="10"/>
        <v>850</v>
      </c>
      <c r="K697" s="2"/>
    </row>
    <row r="698" spans="1:11" x14ac:dyDescent="0.25">
      <c r="A698" s="9" t="s">
        <v>1850</v>
      </c>
      <c r="B698" s="9" t="s">
        <v>155</v>
      </c>
      <c r="C698" s="9" t="s">
        <v>1097</v>
      </c>
      <c r="D698" s="9" t="s">
        <v>6</v>
      </c>
      <c r="E698" s="9" t="s">
        <v>14</v>
      </c>
      <c r="F698" s="9" t="s">
        <v>157</v>
      </c>
      <c r="G698" s="9" t="s">
        <v>9</v>
      </c>
      <c r="H698" s="10">
        <v>0</v>
      </c>
      <c r="I698" s="9"/>
      <c r="J698" s="9">
        <f t="shared" si="10"/>
        <v>0</v>
      </c>
      <c r="K698" s="2"/>
    </row>
    <row r="699" spans="1:11" x14ac:dyDescent="0.25">
      <c r="A699" s="9" t="s">
        <v>1851</v>
      </c>
      <c r="B699" s="9" t="s">
        <v>71</v>
      </c>
      <c r="C699" s="9" t="s">
        <v>1098</v>
      </c>
      <c r="D699" s="9" t="s">
        <v>6</v>
      </c>
      <c r="E699" s="9" t="s">
        <v>46</v>
      </c>
      <c r="F699" s="9" t="s">
        <v>73</v>
      </c>
      <c r="G699" s="9" t="s">
        <v>9</v>
      </c>
      <c r="H699" s="10">
        <v>0</v>
      </c>
      <c r="I699" s="9"/>
      <c r="J699" s="9">
        <f t="shared" si="10"/>
        <v>0</v>
      </c>
      <c r="K699" s="2"/>
    </row>
    <row r="700" spans="1:11" x14ac:dyDescent="0.25">
      <c r="A700" s="9" t="s">
        <v>1852</v>
      </c>
      <c r="B700" s="9" t="s">
        <v>1099</v>
      </c>
      <c r="C700" s="9" t="s">
        <v>1100</v>
      </c>
      <c r="D700" s="9" t="s">
        <v>6</v>
      </c>
      <c r="E700" s="9" t="s">
        <v>85</v>
      </c>
      <c r="F700" s="9" t="s">
        <v>1101</v>
      </c>
      <c r="G700" s="9" t="s">
        <v>9</v>
      </c>
      <c r="H700" s="10">
        <v>44</v>
      </c>
      <c r="I700" s="9">
        <v>1098</v>
      </c>
      <c r="J700" s="9">
        <f t="shared" si="10"/>
        <v>1054</v>
      </c>
      <c r="K700" s="2"/>
    </row>
    <row r="701" spans="1:11" x14ac:dyDescent="0.25">
      <c r="A701" s="9" t="s">
        <v>1853</v>
      </c>
      <c r="B701" s="9" t="s">
        <v>845</v>
      </c>
      <c r="C701" s="9" t="s">
        <v>1102</v>
      </c>
      <c r="D701" s="9" t="s">
        <v>6</v>
      </c>
      <c r="E701" s="9" t="s">
        <v>217</v>
      </c>
      <c r="F701" s="9" t="s">
        <v>761</v>
      </c>
      <c r="G701" s="9" t="s">
        <v>9</v>
      </c>
      <c r="H701" s="10">
        <v>0</v>
      </c>
      <c r="I701" s="9"/>
      <c r="J701" s="9">
        <f t="shared" si="10"/>
        <v>0</v>
      </c>
      <c r="K701" s="2"/>
    </row>
    <row r="702" spans="1:11" x14ac:dyDescent="0.25">
      <c r="A702" s="9" t="s">
        <v>1854</v>
      </c>
      <c r="B702" s="9" t="s">
        <v>491</v>
      </c>
      <c r="C702" s="9" t="s">
        <v>1103</v>
      </c>
      <c r="D702" s="9" t="s">
        <v>6</v>
      </c>
      <c r="E702" s="9" t="s">
        <v>209</v>
      </c>
      <c r="F702" s="9" t="s">
        <v>493</v>
      </c>
      <c r="G702" s="9" t="s">
        <v>9</v>
      </c>
      <c r="H702" s="10">
        <v>17</v>
      </c>
      <c r="I702" s="9"/>
      <c r="J702" s="9">
        <f t="shared" si="10"/>
        <v>-17</v>
      </c>
      <c r="K702" s="2"/>
    </row>
    <row r="703" spans="1:11" x14ac:dyDescent="0.25">
      <c r="A703" s="9" t="s">
        <v>1855</v>
      </c>
      <c r="B703" s="9" t="s">
        <v>145</v>
      </c>
      <c r="C703" s="9" t="s">
        <v>1104</v>
      </c>
      <c r="D703" s="9" t="s">
        <v>6</v>
      </c>
      <c r="E703" s="9" t="s">
        <v>14</v>
      </c>
      <c r="F703" s="9" t="s">
        <v>19</v>
      </c>
      <c r="G703" s="9" t="s">
        <v>9</v>
      </c>
      <c r="H703" s="10">
        <v>342</v>
      </c>
      <c r="I703" s="9">
        <v>6714</v>
      </c>
      <c r="J703" s="9">
        <f t="shared" si="10"/>
        <v>6372</v>
      </c>
      <c r="K703" s="2"/>
    </row>
    <row r="704" spans="1:11" x14ac:dyDescent="0.25">
      <c r="A704" s="9" t="s">
        <v>1856</v>
      </c>
      <c r="B704" s="9" t="s">
        <v>145</v>
      </c>
      <c r="C704" s="9" t="s">
        <v>1105</v>
      </c>
      <c r="D704" s="9" t="s">
        <v>6</v>
      </c>
      <c r="E704" s="9" t="s">
        <v>14</v>
      </c>
      <c r="F704" s="9" t="s">
        <v>19</v>
      </c>
      <c r="G704" s="9" t="s">
        <v>9</v>
      </c>
      <c r="H704" s="10">
        <v>321</v>
      </c>
      <c r="I704" s="9"/>
      <c r="J704" s="9">
        <f t="shared" si="10"/>
        <v>-321</v>
      </c>
      <c r="K704" s="2"/>
    </row>
    <row r="705" spans="1:11" x14ac:dyDescent="0.25">
      <c r="A705" s="9" t="s">
        <v>1857</v>
      </c>
      <c r="B705" s="9" t="s">
        <v>149</v>
      </c>
      <c r="C705" s="9" t="s">
        <v>1106</v>
      </c>
      <c r="D705" s="9" t="s">
        <v>6</v>
      </c>
      <c r="E705" s="9" t="s">
        <v>130</v>
      </c>
      <c r="F705" s="9" t="s">
        <v>150</v>
      </c>
      <c r="G705" s="9" t="s">
        <v>9</v>
      </c>
      <c r="H705" s="10">
        <v>1</v>
      </c>
      <c r="I705" s="9"/>
      <c r="J705" s="9">
        <f t="shared" si="10"/>
        <v>-1</v>
      </c>
      <c r="K705" s="2"/>
    </row>
    <row r="706" spans="1:11" x14ac:dyDescent="0.25">
      <c r="A706" s="9" t="s">
        <v>1858</v>
      </c>
      <c r="B706" s="9" t="s">
        <v>149</v>
      </c>
      <c r="C706" s="9" t="s">
        <v>1107</v>
      </c>
      <c r="D706" s="9" t="s">
        <v>6</v>
      </c>
      <c r="E706" s="9" t="s">
        <v>130</v>
      </c>
      <c r="F706" s="9" t="s">
        <v>150</v>
      </c>
      <c r="G706" s="9" t="s">
        <v>9</v>
      </c>
      <c r="H706" s="10">
        <v>4</v>
      </c>
      <c r="I706" s="9"/>
      <c r="J706" s="9">
        <f t="shared" si="10"/>
        <v>-4</v>
      </c>
      <c r="K706" s="2"/>
    </row>
    <row r="707" spans="1:11" x14ac:dyDescent="0.25">
      <c r="A707" s="9" t="s">
        <v>1859</v>
      </c>
      <c r="B707" s="9" t="s">
        <v>149</v>
      </c>
      <c r="C707" s="9" t="s">
        <v>1108</v>
      </c>
      <c r="D707" s="9" t="s">
        <v>6</v>
      </c>
      <c r="E707" s="9" t="s">
        <v>130</v>
      </c>
      <c r="F707" s="9" t="s">
        <v>150</v>
      </c>
      <c r="G707" s="9" t="s">
        <v>9</v>
      </c>
      <c r="H707" s="10">
        <v>0</v>
      </c>
      <c r="I707" s="9"/>
      <c r="J707" s="9">
        <f t="shared" si="10"/>
        <v>0</v>
      </c>
      <c r="K707" s="2"/>
    </row>
    <row r="708" spans="1:11" x14ac:dyDescent="0.25">
      <c r="A708" s="9" t="s">
        <v>1860</v>
      </c>
      <c r="B708" s="9" t="s">
        <v>229</v>
      </c>
      <c r="C708" s="9" t="s">
        <v>1109</v>
      </c>
      <c r="D708" s="9" t="s">
        <v>6</v>
      </c>
      <c r="E708" s="9" t="s">
        <v>217</v>
      </c>
      <c r="F708" s="9" t="s">
        <v>231</v>
      </c>
      <c r="G708" s="9" t="s">
        <v>9</v>
      </c>
      <c r="H708" s="10">
        <v>0</v>
      </c>
      <c r="I708" s="9"/>
      <c r="J708" s="9">
        <f t="shared" si="10"/>
        <v>0</v>
      </c>
      <c r="K708" s="2"/>
    </row>
    <row r="709" spans="1:11" x14ac:dyDescent="0.25">
      <c r="A709" s="9" t="s">
        <v>1861</v>
      </c>
      <c r="B709" s="9" t="s">
        <v>445</v>
      </c>
      <c r="C709" s="9" t="s">
        <v>1110</v>
      </c>
      <c r="D709" s="9" t="s">
        <v>6</v>
      </c>
      <c r="E709" s="9" t="s">
        <v>28</v>
      </c>
      <c r="F709" s="9" t="s">
        <v>447</v>
      </c>
      <c r="G709" s="9" t="s">
        <v>9</v>
      </c>
      <c r="H709" s="10">
        <v>8</v>
      </c>
      <c r="I709" s="9"/>
      <c r="J709" s="9">
        <f t="shared" si="10"/>
        <v>-8</v>
      </c>
      <c r="K709" s="2"/>
    </row>
    <row r="710" spans="1:11" x14ac:dyDescent="0.25">
      <c r="A710" s="9" t="s">
        <v>1862</v>
      </c>
      <c r="B710" s="9" t="s">
        <v>1111</v>
      </c>
      <c r="C710" s="9" t="s">
        <v>1112</v>
      </c>
      <c r="D710" s="9" t="s">
        <v>554</v>
      </c>
      <c r="E710" s="9" t="s">
        <v>85</v>
      </c>
      <c r="F710" s="9" t="s">
        <v>332</v>
      </c>
      <c r="G710" s="9" t="s">
        <v>9</v>
      </c>
      <c r="H710" s="10">
        <v>598</v>
      </c>
      <c r="I710" s="9"/>
      <c r="J710" s="9">
        <f t="shared" ref="J710:J745" si="11">I710-H710</f>
        <v>-598</v>
      </c>
      <c r="K710" s="2"/>
    </row>
    <row r="711" spans="1:11" x14ac:dyDescent="0.25">
      <c r="A711" s="9" t="s">
        <v>1863</v>
      </c>
      <c r="B711" s="9" t="s">
        <v>979</v>
      </c>
      <c r="C711" s="9" t="s">
        <v>1113</v>
      </c>
      <c r="D711" s="9" t="s">
        <v>6</v>
      </c>
      <c r="E711" s="9" t="s">
        <v>209</v>
      </c>
      <c r="F711" s="9" t="s">
        <v>981</v>
      </c>
      <c r="G711" s="9" t="s">
        <v>9</v>
      </c>
      <c r="H711" s="10">
        <v>3</v>
      </c>
      <c r="I711" s="9"/>
      <c r="J711" s="9">
        <f t="shared" si="11"/>
        <v>-3</v>
      </c>
      <c r="K711" s="2"/>
    </row>
    <row r="712" spans="1:11" x14ac:dyDescent="0.25">
      <c r="A712" s="9" t="s">
        <v>1864</v>
      </c>
      <c r="B712" s="9" t="s">
        <v>451</v>
      </c>
      <c r="C712" s="9" t="s">
        <v>1114</v>
      </c>
      <c r="D712" s="9" t="s">
        <v>6</v>
      </c>
      <c r="E712" s="9" t="s">
        <v>75</v>
      </c>
      <c r="F712" s="9" t="s">
        <v>453</v>
      </c>
      <c r="G712" s="9" t="s">
        <v>9</v>
      </c>
      <c r="H712" s="10">
        <v>726</v>
      </c>
      <c r="I712" s="9"/>
      <c r="J712" s="9">
        <f t="shared" si="11"/>
        <v>-726</v>
      </c>
      <c r="K712" s="2"/>
    </row>
    <row r="713" spans="1:11" x14ac:dyDescent="0.25">
      <c r="A713" s="9" t="s">
        <v>1865</v>
      </c>
      <c r="B713" s="9" t="s">
        <v>1115</v>
      </c>
      <c r="C713" s="9" t="s">
        <v>1116</v>
      </c>
      <c r="D713" s="9" t="s">
        <v>264</v>
      </c>
      <c r="E713" s="9" t="s">
        <v>46</v>
      </c>
      <c r="F713" s="9" t="s">
        <v>73</v>
      </c>
      <c r="G713" s="9" t="s">
        <v>9</v>
      </c>
      <c r="H713" s="10">
        <v>0</v>
      </c>
      <c r="I713" s="9"/>
      <c r="J713" s="9">
        <f t="shared" si="11"/>
        <v>0</v>
      </c>
      <c r="K713" s="2"/>
    </row>
    <row r="714" spans="1:11" x14ac:dyDescent="0.25">
      <c r="A714" s="9" t="s">
        <v>1866</v>
      </c>
      <c r="B714" s="9" t="s">
        <v>1099</v>
      </c>
      <c r="C714" s="9" t="s">
        <v>1117</v>
      </c>
      <c r="D714" s="9" t="s">
        <v>6</v>
      </c>
      <c r="E714" s="9" t="s">
        <v>85</v>
      </c>
      <c r="F714" s="9" t="s">
        <v>1101</v>
      </c>
      <c r="G714" s="9" t="s">
        <v>9</v>
      </c>
      <c r="H714" s="10">
        <v>54</v>
      </c>
      <c r="I714" s="9"/>
      <c r="J714" s="9">
        <f t="shared" si="11"/>
        <v>-54</v>
      </c>
      <c r="K714" s="2"/>
    </row>
    <row r="715" spans="1:11" x14ac:dyDescent="0.25">
      <c r="A715" s="9" t="s">
        <v>1867</v>
      </c>
      <c r="B715" s="9" t="s">
        <v>1099</v>
      </c>
      <c r="C715" s="9" t="s">
        <v>1118</v>
      </c>
      <c r="D715" s="9" t="s">
        <v>6</v>
      </c>
      <c r="E715" s="9" t="s">
        <v>85</v>
      </c>
      <c r="F715" s="9" t="s">
        <v>1101</v>
      </c>
      <c r="G715" s="9" t="s">
        <v>9</v>
      </c>
      <c r="H715" s="10">
        <v>3</v>
      </c>
      <c r="I715" s="9"/>
      <c r="J715" s="9">
        <f t="shared" si="11"/>
        <v>-3</v>
      </c>
      <c r="K715" s="2"/>
    </row>
    <row r="716" spans="1:11" x14ac:dyDescent="0.25">
      <c r="A716" s="9" t="s">
        <v>1868</v>
      </c>
      <c r="B716" s="9" t="s">
        <v>938</v>
      </c>
      <c r="C716" s="9" t="s">
        <v>1119</v>
      </c>
      <c r="D716" s="9" t="s">
        <v>6</v>
      </c>
      <c r="E716" s="9" t="s">
        <v>226</v>
      </c>
      <c r="F716" s="9" t="s">
        <v>744</v>
      </c>
      <c r="G716" s="9" t="s">
        <v>9</v>
      </c>
      <c r="H716" s="10">
        <v>0</v>
      </c>
      <c r="I716" s="9"/>
      <c r="J716" s="9">
        <f t="shared" si="11"/>
        <v>0</v>
      </c>
      <c r="K716" s="2"/>
    </row>
    <row r="717" spans="1:11" x14ac:dyDescent="0.25">
      <c r="A717" s="9" t="s">
        <v>1869</v>
      </c>
      <c r="B717" s="9" t="s">
        <v>533</v>
      </c>
      <c r="C717" s="9" t="s">
        <v>1120</v>
      </c>
      <c r="D717" s="9" t="s">
        <v>6</v>
      </c>
      <c r="E717" s="9" t="s">
        <v>93</v>
      </c>
      <c r="F717" s="9" t="s">
        <v>535</v>
      </c>
      <c r="G717" s="9" t="s">
        <v>9</v>
      </c>
      <c r="H717" s="10">
        <v>0</v>
      </c>
      <c r="I717" s="9"/>
      <c r="J717" s="9">
        <f t="shared" si="11"/>
        <v>0</v>
      </c>
      <c r="K717" s="2"/>
    </row>
    <row r="718" spans="1:11" x14ac:dyDescent="0.25">
      <c r="A718" s="9" t="s">
        <v>1870</v>
      </c>
      <c r="B718" s="9" t="s">
        <v>159</v>
      </c>
      <c r="C718" s="9" t="s">
        <v>1121</v>
      </c>
      <c r="D718" s="9" t="s">
        <v>6</v>
      </c>
      <c r="E718" s="9" t="s">
        <v>31</v>
      </c>
      <c r="F718" s="9" t="s">
        <v>407</v>
      </c>
      <c r="G718" s="9" t="s">
        <v>9</v>
      </c>
      <c r="H718" s="10">
        <v>0</v>
      </c>
      <c r="I718" s="9">
        <v>1803</v>
      </c>
      <c r="J718" s="9">
        <f t="shared" si="11"/>
        <v>1803</v>
      </c>
      <c r="K718" s="2"/>
    </row>
    <row r="719" spans="1:11" x14ac:dyDescent="0.25">
      <c r="A719" s="9" t="s">
        <v>1871</v>
      </c>
      <c r="B719" s="9" t="s">
        <v>12</v>
      </c>
      <c r="C719" s="9" t="s">
        <v>1122</v>
      </c>
      <c r="D719" s="9" t="s">
        <v>6</v>
      </c>
      <c r="E719" s="9" t="s">
        <v>14</v>
      </c>
      <c r="F719" s="9" t="s">
        <v>15</v>
      </c>
      <c r="G719" s="9" t="s">
        <v>9</v>
      </c>
      <c r="H719" s="10">
        <v>0</v>
      </c>
      <c r="I719" s="9"/>
      <c r="J719" s="9">
        <f t="shared" si="11"/>
        <v>0</v>
      </c>
      <c r="K719" s="2"/>
    </row>
    <row r="720" spans="1:11" x14ac:dyDescent="0.25">
      <c r="A720" s="9" t="s">
        <v>1872</v>
      </c>
      <c r="B720" s="9" t="s">
        <v>149</v>
      </c>
      <c r="C720" s="9" t="s">
        <v>1123</v>
      </c>
      <c r="D720" s="9" t="s">
        <v>6</v>
      </c>
      <c r="E720" s="9" t="s">
        <v>130</v>
      </c>
      <c r="F720" s="9" t="s">
        <v>150</v>
      </c>
      <c r="G720" s="9" t="s">
        <v>9</v>
      </c>
      <c r="H720" s="10">
        <v>25063</v>
      </c>
      <c r="I720" s="9">
        <v>6792</v>
      </c>
      <c r="J720" s="9">
        <f t="shared" si="11"/>
        <v>-18271</v>
      </c>
      <c r="K720" s="2"/>
    </row>
    <row r="721" spans="1:11" x14ac:dyDescent="0.25">
      <c r="A721" s="9" t="s">
        <v>1873</v>
      </c>
      <c r="B721" s="9" t="s">
        <v>1022</v>
      </c>
      <c r="C721" s="9" t="s">
        <v>1124</v>
      </c>
      <c r="D721" s="9" t="s">
        <v>6</v>
      </c>
      <c r="E721" s="9" t="s">
        <v>202</v>
      </c>
      <c r="F721" s="9" t="s">
        <v>1024</v>
      </c>
      <c r="G721" s="9" t="s">
        <v>9</v>
      </c>
      <c r="H721" s="10">
        <v>9487</v>
      </c>
      <c r="I721" s="9"/>
      <c r="J721" s="9">
        <f t="shared" si="11"/>
        <v>-9487</v>
      </c>
      <c r="K721" s="2"/>
    </row>
    <row r="722" spans="1:11" x14ac:dyDescent="0.25">
      <c r="A722" s="9" t="s">
        <v>1874</v>
      </c>
      <c r="B722" s="9" t="s">
        <v>451</v>
      </c>
      <c r="C722" s="9" t="s">
        <v>1125</v>
      </c>
      <c r="D722" s="9" t="s">
        <v>6</v>
      </c>
      <c r="E722" s="9" t="s">
        <v>75</v>
      </c>
      <c r="F722" s="9" t="s">
        <v>453</v>
      </c>
      <c r="G722" s="9" t="s">
        <v>9</v>
      </c>
      <c r="H722" s="10">
        <v>0</v>
      </c>
      <c r="I722" s="9"/>
      <c r="J722" s="9">
        <f t="shared" si="11"/>
        <v>0</v>
      </c>
      <c r="K722" s="2"/>
    </row>
    <row r="723" spans="1:11" x14ac:dyDescent="0.25">
      <c r="A723" s="9" t="s">
        <v>1875</v>
      </c>
      <c r="B723" s="9" t="s">
        <v>171</v>
      </c>
      <c r="C723" s="9" t="s">
        <v>1126</v>
      </c>
      <c r="D723" s="9" t="s">
        <v>6</v>
      </c>
      <c r="E723" s="9" t="s">
        <v>85</v>
      </c>
      <c r="F723" s="9" t="s">
        <v>252</v>
      </c>
      <c r="G723" s="9" t="s">
        <v>9</v>
      </c>
      <c r="H723" s="10">
        <v>453</v>
      </c>
      <c r="I723" s="9"/>
      <c r="J723" s="9">
        <f t="shared" si="11"/>
        <v>-453</v>
      </c>
      <c r="K723" s="2"/>
    </row>
    <row r="724" spans="1:11" x14ac:dyDescent="0.25">
      <c r="A724" s="9" t="s">
        <v>1876</v>
      </c>
      <c r="B724" s="9" t="s">
        <v>12</v>
      </c>
      <c r="C724" s="9" t="s">
        <v>1127</v>
      </c>
      <c r="D724" s="9" t="s">
        <v>6</v>
      </c>
      <c r="E724" s="9" t="s">
        <v>14</v>
      </c>
      <c r="F724" s="9" t="s">
        <v>19</v>
      </c>
      <c r="G724" s="9" t="s">
        <v>9</v>
      </c>
      <c r="H724" s="10">
        <v>85</v>
      </c>
      <c r="I724" s="9"/>
      <c r="J724" s="9">
        <f t="shared" si="11"/>
        <v>-85</v>
      </c>
      <c r="K724" s="2"/>
    </row>
    <row r="725" spans="1:11" x14ac:dyDescent="0.25">
      <c r="A725" s="9" t="s">
        <v>1877</v>
      </c>
      <c r="B725" s="9" t="s">
        <v>292</v>
      </c>
      <c r="C725" s="9" t="s">
        <v>1128</v>
      </c>
      <c r="D725" s="9" t="s">
        <v>6</v>
      </c>
      <c r="E725" s="9" t="s">
        <v>75</v>
      </c>
      <c r="F725" s="9" t="s">
        <v>291</v>
      </c>
      <c r="G725" s="9" t="s">
        <v>9</v>
      </c>
      <c r="H725" s="10">
        <v>0</v>
      </c>
      <c r="I725" s="9"/>
      <c r="J725" s="9">
        <f t="shared" si="11"/>
        <v>0</v>
      </c>
      <c r="K725" s="2"/>
    </row>
    <row r="726" spans="1:11" x14ac:dyDescent="0.25">
      <c r="A726" s="9" t="s">
        <v>1878</v>
      </c>
      <c r="B726" s="9" t="s">
        <v>1129</v>
      </c>
      <c r="C726" s="9" t="s">
        <v>1130</v>
      </c>
      <c r="D726" s="9" t="s">
        <v>6</v>
      </c>
      <c r="E726" s="9" t="s">
        <v>209</v>
      </c>
      <c r="F726" s="9" t="s">
        <v>1131</v>
      </c>
      <c r="G726" s="9" t="s">
        <v>9</v>
      </c>
      <c r="H726" s="10">
        <v>11</v>
      </c>
      <c r="I726" s="9">
        <v>1989</v>
      </c>
      <c r="J726" s="9">
        <f t="shared" si="11"/>
        <v>1978</v>
      </c>
      <c r="K726" s="2"/>
    </row>
    <row r="727" spans="1:11" x14ac:dyDescent="0.25">
      <c r="A727" s="9" t="s">
        <v>1879</v>
      </c>
      <c r="B727" s="9" t="s">
        <v>1129</v>
      </c>
      <c r="C727" s="9" t="s">
        <v>1132</v>
      </c>
      <c r="D727" s="9" t="s">
        <v>6</v>
      </c>
      <c r="E727" s="9" t="s">
        <v>209</v>
      </c>
      <c r="F727" s="9" t="s">
        <v>1131</v>
      </c>
      <c r="G727" s="9" t="s">
        <v>9</v>
      </c>
      <c r="H727" s="10">
        <v>0</v>
      </c>
      <c r="I727" s="9"/>
      <c r="J727" s="9">
        <f t="shared" si="11"/>
        <v>0</v>
      </c>
      <c r="K727" s="2"/>
    </row>
    <row r="728" spans="1:11" x14ac:dyDescent="0.25">
      <c r="A728" s="9" t="s">
        <v>1880</v>
      </c>
      <c r="B728" s="9" t="s">
        <v>1129</v>
      </c>
      <c r="C728" s="9" t="s">
        <v>1133</v>
      </c>
      <c r="D728" s="9" t="s">
        <v>6</v>
      </c>
      <c r="E728" s="9" t="s">
        <v>209</v>
      </c>
      <c r="F728" s="9" t="s">
        <v>1131</v>
      </c>
      <c r="G728" s="9" t="s">
        <v>9</v>
      </c>
      <c r="H728" s="10">
        <v>0</v>
      </c>
      <c r="I728" s="9"/>
      <c r="J728" s="9">
        <f t="shared" si="11"/>
        <v>0</v>
      </c>
      <c r="K728" s="2"/>
    </row>
    <row r="729" spans="1:11" x14ac:dyDescent="0.25">
      <c r="A729" s="9" t="s">
        <v>1881</v>
      </c>
      <c r="B729" s="9" t="s">
        <v>145</v>
      </c>
      <c r="C729" s="9" t="s">
        <v>1134</v>
      </c>
      <c r="D729" s="9" t="s">
        <v>6</v>
      </c>
      <c r="E729" s="9" t="s">
        <v>14</v>
      </c>
      <c r="F729" s="9" t="s">
        <v>19</v>
      </c>
      <c r="G729" s="9" t="s">
        <v>9</v>
      </c>
      <c r="H729" s="10">
        <v>2</v>
      </c>
      <c r="I729" s="9"/>
      <c r="J729" s="9">
        <f t="shared" si="11"/>
        <v>-2</v>
      </c>
      <c r="K729" s="2"/>
    </row>
    <row r="730" spans="1:11" x14ac:dyDescent="0.25">
      <c r="A730" s="9" t="s">
        <v>1882</v>
      </c>
      <c r="B730" s="9" t="s">
        <v>1129</v>
      </c>
      <c r="C730" s="9" t="s">
        <v>1135</v>
      </c>
      <c r="D730" s="9" t="s">
        <v>6</v>
      </c>
      <c r="E730" s="9" t="s">
        <v>209</v>
      </c>
      <c r="F730" s="9" t="s">
        <v>1131</v>
      </c>
      <c r="G730" s="9" t="s">
        <v>9</v>
      </c>
      <c r="H730" s="10">
        <v>0</v>
      </c>
      <c r="I730" s="9"/>
      <c r="J730" s="9">
        <f t="shared" si="11"/>
        <v>0</v>
      </c>
      <c r="K730" s="2"/>
    </row>
    <row r="731" spans="1:11" x14ac:dyDescent="0.25">
      <c r="A731" s="9" t="s">
        <v>1883</v>
      </c>
      <c r="B731" s="9" t="s">
        <v>339</v>
      </c>
      <c r="C731" s="9" t="s">
        <v>1136</v>
      </c>
      <c r="D731" s="9" t="s">
        <v>6</v>
      </c>
      <c r="E731" s="9" t="s">
        <v>93</v>
      </c>
      <c r="F731" s="9" t="s">
        <v>781</v>
      </c>
      <c r="G731" s="9" t="s">
        <v>9</v>
      </c>
      <c r="H731" s="10">
        <v>91</v>
      </c>
      <c r="I731" s="9"/>
      <c r="J731" s="9">
        <f t="shared" si="11"/>
        <v>-91</v>
      </c>
      <c r="K731" s="2"/>
    </row>
    <row r="732" spans="1:11" x14ac:dyDescent="0.25">
      <c r="A732" s="9" t="s">
        <v>1884</v>
      </c>
      <c r="B732" s="9" t="s">
        <v>83</v>
      </c>
      <c r="C732" s="9" t="s">
        <v>1923</v>
      </c>
      <c r="D732" s="9" t="s">
        <v>6</v>
      </c>
      <c r="E732" s="9" t="s">
        <v>85</v>
      </c>
      <c r="F732" s="9" t="s">
        <v>86</v>
      </c>
      <c r="G732" s="9" t="s">
        <v>9</v>
      </c>
      <c r="H732" s="10">
        <v>0</v>
      </c>
      <c r="I732" s="9"/>
      <c r="J732" s="9">
        <f t="shared" si="11"/>
        <v>0</v>
      </c>
      <c r="K732" s="2"/>
    </row>
    <row r="733" spans="1:11" x14ac:dyDescent="0.25">
      <c r="A733" s="9" t="s">
        <v>1885</v>
      </c>
      <c r="B733" s="9" t="s">
        <v>83</v>
      </c>
      <c r="C733" s="9" t="s">
        <v>1137</v>
      </c>
      <c r="D733" s="9" t="s">
        <v>6</v>
      </c>
      <c r="E733" s="9" t="s">
        <v>85</v>
      </c>
      <c r="F733" s="9" t="s">
        <v>86</v>
      </c>
      <c r="G733" s="9" t="s">
        <v>9</v>
      </c>
      <c r="H733" s="10">
        <v>236</v>
      </c>
      <c r="I733" s="9"/>
      <c r="J733" s="9">
        <f t="shared" si="11"/>
        <v>-236</v>
      </c>
      <c r="K733" s="2"/>
    </row>
    <row r="734" spans="1:11" x14ac:dyDescent="0.25">
      <c r="A734" s="9" t="s">
        <v>1886</v>
      </c>
      <c r="B734" s="9" t="s">
        <v>163</v>
      </c>
      <c r="C734" s="9" t="s">
        <v>1138</v>
      </c>
      <c r="D734" s="9" t="s">
        <v>6</v>
      </c>
      <c r="E734" s="9" t="s">
        <v>75</v>
      </c>
      <c r="F734" s="9" t="s">
        <v>165</v>
      </c>
      <c r="G734" s="9" t="s">
        <v>9</v>
      </c>
      <c r="H734" s="10">
        <v>256</v>
      </c>
      <c r="I734" s="9"/>
      <c r="J734" s="9">
        <f t="shared" si="11"/>
        <v>-256</v>
      </c>
      <c r="K734" s="2"/>
    </row>
    <row r="735" spans="1:11" x14ac:dyDescent="0.25">
      <c r="A735" s="9" t="s">
        <v>1887</v>
      </c>
      <c r="B735" s="9" t="s">
        <v>380</v>
      </c>
      <c r="C735" s="9" t="s">
        <v>1924</v>
      </c>
      <c r="D735" s="9" t="s">
        <v>6</v>
      </c>
      <c r="E735" s="9" t="s">
        <v>85</v>
      </c>
      <c r="F735" s="9" t="s">
        <v>424</v>
      </c>
      <c r="G735" s="9" t="s">
        <v>9</v>
      </c>
      <c r="H735" s="10">
        <v>0</v>
      </c>
      <c r="I735" s="9"/>
      <c r="J735" s="9">
        <f t="shared" si="11"/>
        <v>0</v>
      </c>
      <c r="K735" s="2"/>
    </row>
    <row r="736" spans="1:11" x14ac:dyDescent="0.25">
      <c r="A736" s="9" t="s">
        <v>1888</v>
      </c>
      <c r="B736" s="9" t="s">
        <v>145</v>
      </c>
      <c r="C736" s="9" t="s">
        <v>1925</v>
      </c>
      <c r="D736" s="9" t="s">
        <v>6</v>
      </c>
      <c r="E736" s="9" t="s">
        <v>14</v>
      </c>
      <c r="F736" s="9" t="s">
        <v>157</v>
      </c>
      <c r="G736" s="9" t="s">
        <v>9</v>
      </c>
      <c r="H736" s="10">
        <v>12943</v>
      </c>
      <c r="I736" s="9"/>
      <c r="J736" s="9">
        <f t="shared" si="11"/>
        <v>-12943</v>
      </c>
      <c r="K736" s="2"/>
    </row>
    <row r="737" spans="1:11" x14ac:dyDescent="0.25">
      <c r="A737" s="9" t="s">
        <v>1889</v>
      </c>
      <c r="B737" s="9" t="s">
        <v>356</v>
      </c>
      <c r="C737" s="9" t="s">
        <v>1926</v>
      </c>
      <c r="D737" s="9" t="s">
        <v>6</v>
      </c>
      <c r="E737" s="9" t="s">
        <v>85</v>
      </c>
      <c r="F737" s="9" t="s">
        <v>358</v>
      </c>
      <c r="G737" s="9" t="s">
        <v>9</v>
      </c>
      <c r="H737" s="10">
        <v>0</v>
      </c>
      <c r="I737" s="9"/>
      <c r="J737" s="9">
        <f t="shared" si="11"/>
        <v>0</v>
      </c>
      <c r="K737" s="2"/>
    </row>
    <row r="738" spans="1:11" x14ac:dyDescent="0.25">
      <c r="A738" s="9" t="s">
        <v>1890</v>
      </c>
      <c r="B738" s="9" t="s">
        <v>74</v>
      </c>
      <c r="C738" s="9" t="s">
        <v>1927</v>
      </c>
      <c r="D738" s="9" t="s">
        <v>6</v>
      </c>
      <c r="E738" s="9" t="s">
        <v>75</v>
      </c>
      <c r="F738" s="9" t="s">
        <v>76</v>
      </c>
      <c r="G738" s="9" t="s">
        <v>9</v>
      </c>
      <c r="H738" s="10">
        <v>289</v>
      </c>
      <c r="I738" s="9"/>
      <c r="J738" s="9">
        <f t="shared" si="11"/>
        <v>-289</v>
      </c>
      <c r="K738" s="2"/>
    </row>
    <row r="739" spans="1:11" x14ac:dyDescent="0.25">
      <c r="A739" s="9" t="s">
        <v>1891</v>
      </c>
      <c r="B739" s="9" t="s">
        <v>74</v>
      </c>
      <c r="C739" s="9" t="s">
        <v>1928</v>
      </c>
      <c r="D739" s="9" t="s">
        <v>6</v>
      </c>
      <c r="E739" s="9" t="s">
        <v>75</v>
      </c>
      <c r="F739" s="9" t="s">
        <v>76</v>
      </c>
      <c r="G739" s="9" t="s">
        <v>9</v>
      </c>
      <c r="H739" s="10">
        <v>0</v>
      </c>
      <c r="I739" s="9"/>
      <c r="J739" s="9">
        <f t="shared" si="11"/>
        <v>0</v>
      </c>
      <c r="K739" s="2"/>
    </row>
    <row r="740" spans="1:11" x14ac:dyDescent="0.25">
      <c r="A740" s="9" t="s">
        <v>1892</v>
      </c>
      <c r="B740" s="9" t="s">
        <v>74</v>
      </c>
      <c r="C740" s="9" t="s">
        <v>1929</v>
      </c>
      <c r="D740" s="9" t="s">
        <v>6</v>
      </c>
      <c r="E740" s="9" t="s">
        <v>75</v>
      </c>
      <c r="F740" s="9" t="s">
        <v>76</v>
      </c>
      <c r="G740" s="9" t="s">
        <v>9</v>
      </c>
      <c r="H740" s="10">
        <v>0</v>
      </c>
      <c r="I740" s="9"/>
      <c r="J740" s="9">
        <f t="shared" si="11"/>
        <v>0</v>
      </c>
      <c r="K740" s="2"/>
    </row>
    <row r="741" spans="1:11" x14ac:dyDescent="0.25">
      <c r="A741" s="9" t="s">
        <v>1893</v>
      </c>
      <c r="B741" s="9" t="s">
        <v>74</v>
      </c>
      <c r="C741" s="9" t="s">
        <v>1930</v>
      </c>
      <c r="D741" s="9" t="s">
        <v>6</v>
      </c>
      <c r="E741" s="9" t="s">
        <v>75</v>
      </c>
      <c r="F741" s="9" t="s">
        <v>76</v>
      </c>
      <c r="G741" s="9" t="s">
        <v>9</v>
      </c>
      <c r="H741" s="10">
        <v>79</v>
      </c>
      <c r="I741" s="9"/>
      <c r="J741" s="9">
        <f t="shared" si="11"/>
        <v>-79</v>
      </c>
      <c r="K741" s="2"/>
    </row>
    <row r="742" spans="1:11" x14ac:dyDescent="0.25">
      <c r="A742" s="9" t="s">
        <v>1894</v>
      </c>
      <c r="B742" s="9" t="s">
        <v>74</v>
      </c>
      <c r="C742" s="9" t="s">
        <v>1931</v>
      </c>
      <c r="D742" s="9" t="s">
        <v>6</v>
      </c>
      <c r="E742" s="9" t="s">
        <v>75</v>
      </c>
      <c r="F742" s="9" t="s">
        <v>76</v>
      </c>
      <c r="G742" s="9" t="s">
        <v>9</v>
      </c>
      <c r="H742" s="10">
        <v>0</v>
      </c>
      <c r="I742" s="9"/>
      <c r="J742" s="9">
        <f t="shared" si="11"/>
        <v>0</v>
      </c>
      <c r="K742" s="2"/>
    </row>
    <row r="743" spans="1:11" x14ac:dyDescent="0.25">
      <c r="A743" s="9" t="s">
        <v>1895</v>
      </c>
      <c r="B743" s="9" t="s">
        <v>74</v>
      </c>
      <c r="C743" s="9" t="s">
        <v>1932</v>
      </c>
      <c r="D743" s="9" t="s">
        <v>6</v>
      </c>
      <c r="E743" s="9" t="s">
        <v>75</v>
      </c>
      <c r="F743" s="9" t="s">
        <v>76</v>
      </c>
      <c r="G743" s="9" t="s">
        <v>9</v>
      </c>
      <c r="H743" s="10">
        <v>0</v>
      </c>
      <c r="I743" s="9"/>
      <c r="J743" s="9">
        <f t="shared" si="11"/>
        <v>0</v>
      </c>
      <c r="K743" s="2"/>
    </row>
    <row r="744" spans="1:11" x14ac:dyDescent="0.25">
      <c r="A744" s="9" t="s">
        <v>1896</v>
      </c>
      <c r="B744" s="9" t="s">
        <v>451</v>
      </c>
      <c r="C744" s="9" t="s">
        <v>1933</v>
      </c>
      <c r="D744" s="9" t="s">
        <v>6</v>
      </c>
      <c r="E744" s="9" t="s">
        <v>75</v>
      </c>
      <c r="F744" s="9" t="s">
        <v>453</v>
      </c>
      <c r="G744" s="9" t="s">
        <v>9</v>
      </c>
      <c r="H744" s="10">
        <v>0</v>
      </c>
      <c r="I744" s="9"/>
      <c r="J744" s="9">
        <f t="shared" si="11"/>
        <v>0</v>
      </c>
      <c r="K744" s="2"/>
    </row>
    <row r="745" spans="1:11" x14ac:dyDescent="0.25">
      <c r="A745" s="9">
        <v>212038</v>
      </c>
      <c r="B745" s="9" t="s">
        <v>1139</v>
      </c>
      <c r="C745" s="9" t="s">
        <v>1934</v>
      </c>
      <c r="D745" s="9" t="s">
        <v>264</v>
      </c>
      <c r="E745" s="9" t="s">
        <v>209</v>
      </c>
      <c r="F745" s="9" t="s">
        <v>493</v>
      </c>
      <c r="G745" s="9" t="s">
        <v>9</v>
      </c>
      <c r="H745" s="10">
        <v>0</v>
      </c>
      <c r="I745" s="9"/>
      <c r="J745" s="9">
        <f t="shared" si="11"/>
        <v>0</v>
      </c>
      <c r="K745" s="2"/>
    </row>
    <row r="746" spans="1:11" ht="15.75" thickBot="1" x14ac:dyDescent="0.3">
      <c r="H746" s="1"/>
    </row>
    <row r="747" spans="1:11" ht="15.75" thickBot="1" x14ac:dyDescent="0.3">
      <c r="G747" s="11" t="s">
        <v>1145</v>
      </c>
      <c r="H747" s="12">
        <f>SUBTOTAL(9,H5:H745)</f>
        <v>18771147</v>
      </c>
      <c r="I747" s="27">
        <f>SUBTOTAL(9,I5:I745)</f>
        <v>20554349</v>
      </c>
      <c r="J747" s="28">
        <f>SUBTOTAL(9,J5:J745)</f>
        <v>1783202</v>
      </c>
    </row>
    <row r="751" spans="1:11" x14ac:dyDescent="0.25">
      <c r="H751" s="1"/>
    </row>
  </sheetData>
  <autoFilter ref="A4:K745" xr:uid="{0746B636-9935-4E31-87EF-05C0C5F904D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0718-2399-4361-BE48-A199F208EC7B}">
  <dimension ref="A1:H16"/>
  <sheetViews>
    <sheetView zoomScale="90" zoomScaleNormal="90" workbookViewId="0">
      <selection activeCell="G17" sqref="G17"/>
    </sheetView>
  </sheetViews>
  <sheetFormatPr defaultRowHeight="15" x14ac:dyDescent="0.25"/>
  <cols>
    <col min="1" max="1" width="32.42578125" customWidth="1"/>
    <col min="2" max="2" width="14.7109375" customWidth="1"/>
    <col min="3" max="3" width="15.5703125" customWidth="1"/>
    <col min="4" max="5" width="11.7109375" customWidth="1"/>
    <col min="6" max="6" width="15.85546875" customWidth="1"/>
    <col min="7" max="7" width="21.140625" customWidth="1"/>
    <col min="8" max="8" width="16.7109375" customWidth="1"/>
  </cols>
  <sheetData>
    <row r="1" spans="1:8" ht="18.75" x14ac:dyDescent="0.3">
      <c r="A1" s="3" t="s">
        <v>1942</v>
      </c>
    </row>
    <row r="2" spans="1:8" x14ac:dyDescent="0.25">
      <c r="A2" s="4"/>
    </row>
    <row r="3" spans="1:8" ht="60" x14ac:dyDescent="0.25">
      <c r="A3" s="13" t="s">
        <v>1</v>
      </c>
      <c r="B3" s="13" t="s">
        <v>1941</v>
      </c>
      <c r="C3" s="13" t="s">
        <v>1943</v>
      </c>
      <c r="D3" s="13" t="s">
        <v>1146</v>
      </c>
      <c r="E3" s="13" t="s">
        <v>1948</v>
      </c>
      <c r="F3" s="13" t="s">
        <v>1149</v>
      </c>
      <c r="G3" s="13" t="s">
        <v>1944</v>
      </c>
      <c r="H3" s="13" t="s">
        <v>1945</v>
      </c>
    </row>
    <row r="4" spans="1:8" ht="13.5" customHeight="1" x14ac:dyDescent="0.25">
      <c r="A4" s="14" t="s">
        <v>290</v>
      </c>
      <c r="B4" s="15">
        <v>5625157</v>
      </c>
      <c r="C4" s="15">
        <v>6167290</v>
      </c>
      <c r="D4" s="15">
        <f>C4-B4</f>
        <v>542133</v>
      </c>
      <c r="E4" s="23">
        <f>D4/B4</f>
        <v>9.6376510024520204E-2</v>
      </c>
      <c r="F4" s="16">
        <v>5435702</v>
      </c>
      <c r="G4" s="16">
        <f>F4-C4</f>
        <v>-731588</v>
      </c>
      <c r="H4" s="23">
        <f>C4/C13</f>
        <v>0.32855157971966231</v>
      </c>
    </row>
    <row r="5" spans="1:8" ht="15" customHeight="1" x14ac:dyDescent="0.25">
      <c r="A5" s="14" t="s">
        <v>6</v>
      </c>
      <c r="B5" s="15">
        <v>4433872</v>
      </c>
      <c r="C5" s="15">
        <v>3944738</v>
      </c>
      <c r="D5" s="15">
        <f>C5-B5</f>
        <v>-489134</v>
      </c>
      <c r="E5" s="23">
        <f t="shared" ref="E5:E13" si="0">D5/B5</f>
        <v>-0.11031757344370789</v>
      </c>
      <c r="F5" s="16">
        <v>3685878</v>
      </c>
      <c r="G5" s="16">
        <f>F5-C5</f>
        <v>-258860</v>
      </c>
      <c r="H5" s="23">
        <f>C5/C13</f>
        <v>0.21014901220474166</v>
      </c>
    </row>
    <row r="6" spans="1:8" ht="18" customHeight="1" x14ac:dyDescent="0.25">
      <c r="A6" s="14" t="s">
        <v>616</v>
      </c>
      <c r="B6" s="15">
        <v>3188012</v>
      </c>
      <c r="C6" s="15">
        <v>2771952</v>
      </c>
      <c r="D6" s="15">
        <f t="shared" ref="D6:D12" si="1">C6-B6</f>
        <v>-416060</v>
      </c>
      <c r="E6" s="23">
        <f t="shared" si="0"/>
        <v>-0.13050766433752445</v>
      </c>
      <c r="F6" s="16">
        <v>2361514</v>
      </c>
      <c r="G6" s="16">
        <f>F6-C6</f>
        <v>-410438</v>
      </c>
      <c r="H6" s="23">
        <f>C6/C13</f>
        <v>0.14767089086244969</v>
      </c>
    </row>
    <row r="7" spans="1:8" ht="30" customHeight="1" x14ac:dyDescent="0.25">
      <c r="A7" s="14" t="s">
        <v>644</v>
      </c>
      <c r="B7" s="15">
        <v>2875171</v>
      </c>
      <c r="C7" s="15">
        <v>2281280</v>
      </c>
      <c r="D7" s="15">
        <f t="shared" si="1"/>
        <v>-593891</v>
      </c>
      <c r="E7" s="23">
        <f t="shared" si="0"/>
        <v>-0.20655849686853409</v>
      </c>
      <c r="F7" s="16">
        <v>2471680</v>
      </c>
      <c r="G7" s="16">
        <f>F7-C7</f>
        <v>190400</v>
      </c>
      <c r="H7" s="23">
        <f>C7/C13</f>
        <v>0.12153119891927755</v>
      </c>
    </row>
    <row r="8" spans="1:8" ht="13.5" customHeight="1" x14ac:dyDescent="0.25">
      <c r="A8" s="14" t="s">
        <v>271</v>
      </c>
      <c r="B8" s="15">
        <v>1228333</v>
      </c>
      <c r="C8" s="15">
        <v>1230549</v>
      </c>
      <c r="D8" s="15">
        <f t="shared" si="1"/>
        <v>2216</v>
      </c>
      <c r="E8" s="23">
        <f t="shared" si="0"/>
        <v>1.8040710458808809E-3</v>
      </c>
      <c r="F8" s="16">
        <v>1319466</v>
      </c>
      <c r="G8" s="16">
        <f>F8-C8</f>
        <v>88917</v>
      </c>
      <c r="H8" s="23">
        <f>C8/C13</f>
        <v>6.5555344060754514E-2</v>
      </c>
    </row>
    <row r="9" spans="1:8" ht="16.5" customHeight="1" x14ac:dyDescent="0.25">
      <c r="A9" s="14" t="s">
        <v>264</v>
      </c>
      <c r="B9" s="15">
        <v>817487</v>
      </c>
      <c r="C9" s="15">
        <v>826143</v>
      </c>
      <c r="D9" s="15">
        <f t="shared" si="1"/>
        <v>8656</v>
      </c>
      <c r="E9" s="23">
        <f t="shared" si="0"/>
        <v>1.0588547585466191E-2</v>
      </c>
      <c r="F9" s="16">
        <v>802761</v>
      </c>
      <c r="G9" s="16">
        <f>F9-C9</f>
        <v>-23382</v>
      </c>
      <c r="H9" s="23">
        <f>C9/C13</f>
        <v>4.4011322270290677E-2</v>
      </c>
    </row>
    <row r="10" spans="1:8" ht="29.25" customHeight="1" x14ac:dyDescent="0.25">
      <c r="A10" s="14" t="s">
        <v>653</v>
      </c>
      <c r="B10" s="15">
        <v>787043</v>
      </c>
      <c r="C10" s="15">
        <v>696323</v>
      </c>
      <c r="D10" s="15">
        <f t="shared" si="1"/>
        <v>-90720</v>
      </c>
      <c r="E10" s="23">
        <f t="shared" si="0"/>
        <v>-0.11526689138966995</v>
      </c>
      <c r="F10" s="16">
        <v>3666031</v>
      </c>
      <c r="G10" s="16">
        <f>F10-C10</f>
        <v>2969708</v>
      </c>
      <c r="H10" s="23">
        <f>C10/C13</f>
        <v>3.7095389003133375E-2</v>
      </c>
    </row>
    <row r="11" spans="1:8" ht="24" customHeight="1" x14ac:dyDescent="0.25">
      <c r="A11" s="14" t="s">
        <v>334</v>
      </c>
      <c r="B11" s="15">
        <v>767463</v>
      </c>
      <c r="C11" s="15">
        <v>733646</v>
      </c>
      <c r="D11" s="15">
        <f t="shared" si="1"/>
        <v>-33817</v>
      </c>
      <c r="E11" s="23">
        <f t="shared" si="0"/>
        <v>-4.4063362012240329E-2</v>
      </c>
      <c r="F11" s="16">
        <v>651461</v>
      </c>
      <c r="G11" s="16">
        <f>F11-C11</f>
        <v>-82185</v>
      </c>
      <c r="H11" s="23">
        <f>C11/C13</f>
        <v>3.9083706499128693E-2</v>
      </c>
    </row>
    <row r="12" spans="1:8" ht="17.25" customHeight="1" thickBot="1" x14ac:dyDescent="0.3">
      <c r="A12" s="17" t="s">
        <v>554</v>
      </c>
      <c r="B12" s="15">
        <v>133682</v>
      </c>
      <c r="C12" s="15">
        <v>119226</v>
      </c>
      <c r="D12" s="15">
        <f t="shared" si="1"/>
        <v>-14456</v>
      </c>
      <c r="E12" s="23">
        <f t="shared" si="0"/>
        <v>-0.10813722116664921</v>
      </c>
      <c r="F12" s="18">
        <v>159856</v>
      </c>
      <c r="G12" s="16">
        <f>F12-C12</f>
        <v>40630</v>
      </c>
      <c r="H12" s="23">
        <f>C12/C13</f>
        <v>6.3515564605615199E-3</v>
      </c>
    </row>
    <row r="13" spans="1:8" ht="15.75" thickBot="1" x14ac:dyDescent="0.3">
      <c r="A13" s="19" t="s">
        <v>1147</v>
      </c>
      <c r="B13" s="12">
        <f>SUM(B4:B12)</f>
        <v>19856220</v>
      </c>
      <c r="C13" s="12">
        <f>SUM(C4:C12)</f>
        <v>18771147</v>
      </c>
      <c r="D13" s="12">
        <f>SUM(D4:D12)</f>
        <v>-1085073</v>
      </c>
      <c r="E13" s="31">
        <f t="shared" si="0"/>
        <v>-5.4646503715208634E-2</v>
      </c>
      <c r="F13" s="20">
        <f>SUM(F4:F12)</f>
        <v>20554349</v>
      </c>
      <c r="G13" s="21">
        <f>SUM(G4:G12)</f>
        <v>1783202</v>
      </c>
    </row>
    <row r="15" spans="1:8" x14ac:dyDescent="0.25">
      <c r="D15" s="1"/>
      <c r="E15" s="1"/>
    </row>
    <row r="16" spans="1:8" x14ac:dyDescent="0.25">
      <c r="A16" s="22" t="s">
        <v>1946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D177-C5CA-461D-AE3F-938CCDCD1F33}">
  <dimension ref="A3:I22"/>
  <sheetViews>
    <sheetView topLeftCell="A7" workbookViewId="0">
      <selection activeCell="J12" sqref="J12"/>
    </sheetView>
  </sheetViews>
  <sheetFormatPr defaultRowHeight="15" x14ac:dyDescent="0.25"/>
  <cols>
    <col min="1" max="1" width="20.28515625" customWidth="1"/>
    <col min="5" max="6" width="9.85546875" bestFit="1" customWidth="1"/>
    <col min="8" max="8" width="9.28515625" customWidth="1"/>
    <col min="9" max="9" width="11" customWidth="1"/>
  </cols>
  <sheetData>
    <row r="3" spans="1:9" ht="45" x14ac:dyDescent="0.25">
      <c r="A3" s="2"/>
      <c r="B3" s="25">
        <v>2013</v>
      </c>
      <c r="C3" s="25">
        <v>2014</v>
      </c>
      <c r="D3" s="25">
        <v>2015</v>
      </c>
      <c r="E3" s="25">
        <v>2016</v>
      </c>
      <c r="F3" s="25">
        <v>2017</v>
      </c>
      <c r="G3" s="26">
        <v>2018</v>
      </c>
      <c r="H3" s="26" t="s">
        <v>1935</v>
      </c>
      <c r="I3" s="30" t="s">
        <v>1947</v>
      </c>
    </row>
    <row r="4" spans="1:9" ht="27.75" customHeight="1" x14ac:dyDescent="0.25">
      <c r="A4" s="24" t="s">
        <v>1936</v>
      </c>
      <c r="B4" s="29">
        <v>20143270</v>
      </c>
      <c r="C4" s="29">
        <v>19326501</v>
      </c>
      <c r="D4" s="29">
        <v>19236229</v>
      </c>
      <c r="E4" s="29">
        <v>19736083</v>
      </c>
      <c r="F4" s="29">
        <v>19647724</v>
      </c>
      <c r="G4" s="29">
        <v>19856220</v>
      </c>
      <c r="H4" s="29">
        <v>18771147</v>
      </c>
      <c r="I4" s="23">
        <f>(H4-B4)/B4</f>
        <v>-6.8118185379037272E-2</v>
      </c>
    </row>
    <row r="5" spans="1:9" ht="30" x14ac:dyDescent="0.25">
      <c r="A5" s="14" t="s">
        <v>1937</v>
      </c>
      <c r="B5" s="29">
        <v>29161635</v>
      </c>
      <c r="C5" s="29">
        <v>27569754</v>
      </c>
      <c r="D5" s="29">
        <v>25600727</v>
      </c>
      <c r="E5" s="29">
        <v>24285538</v>
      </c>
      <c r="F5" s="29">
        <v>23160623</v>
      </c>
      <c r="G5" s="29">
        <v>21723662</v>
      </c>
      <c r="H5" s="29">
        <v>20554349</v>
      </c>
      <c r="I5" s="23">
        <f>(H5-B5)/B5</f>
        <v>-0.29515786752011675</v>
      </c>
    </row>
    <row r="22" spans="1:1" x14ac:dyDescent="0.25">
      <c r="A22" t="s">
        <v>1148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9777-AFBA-4863-B990-C1A5D55331A2}">
  <dimension ref="A2:I25"/>
  <sheetViews>
    <sheetView workbookViewId="0">
      <selection activeCell="K2" sqref="K2"/>
    </sheetView>
  </sheetViews>
  <sheetFormatPr defaultRowHeight="15" x14ac:dyDescent="0.25"/>
  <cols>
    <col min="1" max="6" width="19.140625" customWidth="1"/>
    <col min="7" max="7" width="18.28515625" customWidth="1"/>
    <col min="8" max="8" width="18.42578125" customWidth="1"/>
    <col min="9" max="9" width="18.140625" customWidth="1"/>
  </cols>
  <sheetData>
    <row r="2" spans="1:9" ht="45" x14ac:dyDescent="0.25">
      <c r="A2" s="14" t="s">
        <v>2</v>
      </c>
      <c r="B2" s="14" t="s">
        <v>1152</v>
      </c>
      <c r="C2" s="14" t="s">
        <v>1153</v>
      </c>
      <c r="D2" s="14" t="s">
        <v>1154</v>
      </c>
      <c r="E2" s="14" t="s">
        <v>1155</v>
      </c>
      <c r="F2" s="14" t="s">
        <v>1156</v>
      </c>
      <c r="G2" s="14" t="s">
        <v>1150</v>
      </c>
      <c r="H2" s="14" t="s">
        <v>1151</v>
      </c>
      <c r="I2" s="14" t="s">
        <v>1950</v>
      </c>
    </row>
    <row r="3" spans="1:9" x14ac:dyDescent="0.25">
      <c r="A3" s="2" t="s">
        <v>217</v>
      </c>
      <c r="B3" s="29">
        <v>83</v>
      </c>
      <c r="C3" s="29">
        <v>45</v>
      </c>
      <c r="D3" s="29">
        <v>47</v>
      </c>
      <c r="E3" s="29">
        <v>44</v>
      </c>
      <c r="F3" s="29">
        <v>33</v>
      </c>
      <c r="G3" s="29">
        <v>60</v>
      </c>
      <c r="H3" s="29">
        <v>24</v>
      </c>
      <c r="I3" s="23">
        <f>(H3-B3)/B3</f>
        <v>-0.71084337349397586</v>
      </c>
    </row>
    <row r="4" spans="1:9" x14ac:dyDescent="0.25">
      <c r="A4" s="2" t="s">
        <v>31</v>
      </c>
      <c r="B4" s="29">
        <v>658</v>
      </c>
      <c r="C4" s="29">
        <v>654</v>
      </c>
      <c r="D4" s="29">
        <v>655</v>
      </c>
      <c r="E4" s="29">
        <v>672</v>
      </c>
      <c r="F4" s="29">
        <v>696</v>
      </c>
      <c r="G4" s="29">
        <v>667</v>
      </c>
      <c r="H4" s="29">
        <v>643</v>
      </c>
      <c r="I4" s="23">
        <f t="shared" ref="I4:I23" si="0">(H4-B4)/B4</f>
        <v>-2.2796352583586626E-2</v>
      </c>
    </row>
    <row r="5" spans="1:9" x14ac:dyDescent="0.25">
      <c r="A5" s="2" t="s">
        <v>141</v>
      </c>
      <c r="B5" s="29">
        <v>1734</v>
      </c>
      <c r="C5" s="29">
        <v>1704</v>
      </c>
      <c r="D5" s="29">
        <v>1905</v>
      </c>
      <c r="E5" s="29">
        <v>1835</v>
      </c>
      <c r="F5" s="29">
        <v>1743</v>
      </c>
      <c r="G5" s="29">
        <v>1848</v>
      </c>
      <c r="H5" s="29">
        <v>1639</v>
      </c>
      <c r="I5" s="23">
        <f t="shared" si="0"/>
        <v>-5.4786620530565169E-2</v>
      </c>
    </row>
    <row r="6" spans="1:9" x14ac:dyDescent="0.25">
      <c r="A6" s="2" t="s">
        <v>28</v>
      </c>
      <c r="B6" s="29">
        <v>366</v>
      </c>
      <c r="C6" s="29">
        <v>297</v>
      </c>
      <c r="D6" s="29">
        <v>290</v>
      </c>
      <c r="E6" s="29">
        <v>310</v>
      </c>
      <c r="F6" s="29">
        <v>312</v>
      </c>
      <c r="G6" s="29">
        <v>302</v>
      </c>
      <c r="H6" s="29">
        <v>285</v>
      </c>
      <c r="I6" s="23">
        <f t="shared" si="0"/>
        <v>-0.22131147540983606</v>
      </c>
    </row>
    <row r="7" spans="1:9" x14ac:dyDescent="0.25">
      <c r="A7" s="2" t="s">
        <v>101</v>
      </c>
      <c r="B7" s="29">
        <v>122</v>
      </c>
      <c r="C7" s="29">
        <v>126</v>
      </c>
      <c r="D7" s="29">
        <v>121</v>
      </c>
      <c r="E7" s="29">
        <v>143</v>
      </c>
      <c r="F7" s="29">
        <v>141</v>
      </c>
      <c r="G7" s="29">
        <v>148</v>
      </c>
      <c r="H7" s="29">
        <v>145</v>
      </c>
      <c r="I7" s="23">
        <f t="shared" si="0"/>
        <v>0.18852459016393441</v>
      </c>
    </row>
    <row r="8" spans="1:9" x14ac:dyDescent="0.25">
      <c r="A8" s="2" t="s">
        <v>202</v>
      </c>
      <c r="B8" s="29">
        <v>26</v>
      </c>
      <c r="C8" s="29">
        <v>21</v>
      </c>
      <c r="D8" s="29">
        <v>22</v>
      </c>
      <c r="E8" s="29">
        <v>19</v>
      </c>
      <c r="F8" s="29">
        <v>21</v>
      </c>
      <c r="G8" s="29">
        <v>43</v>
      </c>
      <c r="H8" s="29">
        <v>23</v>
      </c>
      <c r="I8" s="23">
        <f t="shared" si="0"/>
        <v>-0.11538461538461539</v>
      </c>
    </row>
    <row r="9" spans="1:9" x14ac:dyDescent="0.25">
      <c r="A9" s="2" t="s">
        <v>209</v>
      </c>
      <c r="B9" s="29">
        <v>148</v>
      </c>
      <c r="C9" s="29">
        <v>136</v>
      </c>
      <c r="D9" s="29">
        <v>133</v>
      </c>
      <c r="E9" s="29">
        <v>119</v>
      </c>
      <c r="F9" s="29">
        <v>121</v>
      </c>
      <c r="G9" s="29">
        <v>113</v>
      </c>
      <c r="H9" s="29">
        <v>110</v>
      </c>
      <c r="I9" s="23">
        <f t="shared" si="0"/>
        <v>-0.25675675675675674</v>
      </c>
    </row>
    <row r="10" spans="1:9" x14ac:dyDescent="0.25">
      <c r="A10" s="2" t="s">
        <v>130</v>
      </c>
      <c r="B10" s="29">
        <v>309</v>
      </c>
      <c r="C10" s="29">
        <v>331</v>
      </c>
      <c r="D10" s="29">
        <v>301</v>
      </c>
      <c r="E10" s="29">
        <v>317</v>
      </c>
      <c r="F10" s="29">
        <v>334</v>
      </c>
      <c r="G10" s="29">
        <v>316</v>
      </c>
      <c r="H10" s="29">
        <v>142</v>
      </c>
      <c r="I10" s="23">
        <f t="shared" si="0"/>
        <v>-0.54045307443365698</v>
      </c>
    </row>
    <row r="11" spans="1:9" x14ac:dyDescent="0.25">
      <c r="A11" s="2" t="s">
        <v>62</v>
      </c>
      <c r="B11" s="29">
        <v>72</v>
      </c>
      <c r="C11" s="29">
        <v>73</v>
      </c>
      <c r="D11" s="29">
        <v>60</v>
      </c>
      <c r="E11" s="29">
        <v>64</v>
      </c>
      <c r="F11" s="29">
        <v>60</v>
      </c>
      <c r="G11" s="29">
        <v>63</v>
      </c>
      <c r="H11" s="29">
        <v>43</v>
      </c>
      <c r="I11" s="23">
        <f t="shared" si="0"/>
        <v>-0.40277777777777779</v>
      </c>
    </row>
    <row r="12" spans="1:9" x14ac:dyDescent="0.25">
      <c r="A12" s="2" t="s">
        <v>75</v>
      </c>
      <c r="B12" s="29">
        <v>4133</v>
      </c>
      <c r="C12" s="29">
        <v>4202</v>
      </c>
      <c r="D12" s="29">
        <v>3285</v>
      </c>
      <c r="E12" s="29">
        <v>4299</v>
      </c>
      <c r="F12" s="29">
        <v>4458</v>
      </c>
      <c r="G12" s="29">
        <v>4094</v>
      </c>
      <c r="H12" s="29">
        <v>4103</v>
      </c>
      <c r="I12" s="23">
        <f t="shared" si="0"/>
        <v>-7.2586498911202512E-3</v>
      </c>
    </row>
    <row r="13" spans="1:9" x14ac:dyDescent="0.25">
      <c r="A13" s="2" t="s">
        <v>93</v>
      </c>
      <c r="B13" s="29">
        <v>1599</v>
      </c>
      <c r="C13" s="29">
        <v>1361</v>
      </c>
      <c r="D13" s="29">
        <v>1430</v>
      </c>
      <c r="E13" s="29">
        <v>1407</v>
      </c>
      <c r="F13" s="29">
        <v>1226</v>
      </c>
      <c r="G13" s="29">
        <v>1256</v>
      </c>
      <c r="H13" s="29">
        <v>1181</v>
      </c>
      <c r="I13" s="23">
        <f t="shared" si="0"/>
        <v>-0.2614133833646029</v>
      </c>
    </row>
    <row r="14" spans="1:9" x14ac:dyDescent="0.25">
      <c r="A14" s="2" t="s">
        <v>14</v>
      </c>
      <c r="B14" s="29">
        <v>1247</v>
      </c>
      <c r="C14" s="29">
        <v>1212</v>
      </c>
      <c r="D14" s="29">
        <v>1268</v>
      </c>
      <c r="E14" s="29">
        <v>1087</v>
      </c>
      <c r="F14" s="29">
        <v>1041</v>
      </c>
      <c r="G14" s="29">
        <v>1104</v>
      </c>
      <c r="H14" s="29">
        <v>879</v>
      </c>
      <c r="I14" s="23">
        <f t="shared" si="0"/>
        <v>-0.29510825982357658</v>
      </c>
    </row>
    <row r="15" spans="1:9" x14ac:dyDescent="0.25">
      <c r="A15" s="2" t="s">
        <v>106</v>
      </c>
      <c r="B15" s="29">
        <v>1530</v>
      </c>
      <c r="C15" s="29">
        <v>1595</v>
      </c>
      <c r="D15" s="29">
        <v>2225</v>
      </c>
      <c r="E15" s="29">
        <v>1570</v>
      </c>
      <c r="F15" s="29">
        <v>1598</v>
      </c>
      <c r="G15" s="29">
        <v>1528</v>
      </c>
      <c r="H15" s="29">
        <v>2141</v>
      </c>
      <c r="I15" s="23">
        <f t="shared" si="0"/>
        <v>0.39934640522875819</v>
      </c>
    </row>
    <row r="16" spans="1:9" x14ac:dyDescent="0.25">
      <c r="A16" s="2" t="s">
        <v>7</v>
      </c>
      <c r="B16" s="29">
        <v>427</v>
      </c>
      <c r="C16" s="29">
        <v>330</v>
      </c>
      <c r="D16" s="29">
        <v>309</v>
      </c>
      <c r="E16" s="29">
        <v>349</v>
      </c>
      <c r="F16" s="29">
        <v>341</v>
      </c>
      <c r="G16" s="29">
        <v>425</v>
      </c>
      <c r="H16" s="29">
        <v>326</v>
      </c>
      <c r="I16" s="23">
        <f t="shared" si="0"/>
        <v>-0.23653395784543327</v>
      </c>
    </row>
    <row r="17" spans="1:9" x14ac:dyDescent="0.25">
      <c r="A17" s="2" t="s">
        <v>46</v>
      </c>
      <c r="B17" s="29">
        <v>203</v>
      </c>
      <c r="C17" s="29">
        <v>195</v>
      </c>
      <c r="D17" s="29">
        <v>196</v>
      </c>
      <c r="E17" s="29">
        <v>207</v>
      </c>
      <c r="F17" s="29">
        <v>216</v>
      </c>
      <c r="G17" s="29">
        <v>222</v>
      </c>
      <c r="H17" s="29">
        <v>206</v>
      </c>
      <c r="I17" s="23">
        <f t="shared" si="0"/>
        <v>1.4778325123152709E-2</v>
      </c>
    </row>
    <row r="18" spans="1:9" x14ac:dyDescent="0.25">
      <c r="A18" s="2" t="s">
        <v>50</v>
      </c>
      <c r="B18" s="29">
        <v>464</v>
      </c>
      <c r="C18" s="29">
        <v>462</v>
      </c>
      <c r="D18" s="29">
        <v>431</v>
      </c>
      <c r="E18" s="29">
        <v>424</v>
      </c>
      <c r="F18" s="29">
        <v>424</v>
      </c>
      <c r="G18" s="29">
        <v>455</v>
      </c>
      <c r="H18" s="29">
        <v>412</v>
      </c>
      <c r="I18" s="23">
        <f t="shared" si="0"/>
        <v>-0.11206896551724138</v>
      </c>
    </row>
    <row r="19" spans="1:9" x14ac:dyDescent="0.25">
      <c r="A19" s="2" t="s">
        <v>161</v>
      </c>
      <c r="B19" s="29">
        <v>581</v>
      </c>
      <c r="C19" s="29">
        <v>519</v>
      </c>
      <c r="D19" s="29">
        <v>477</v>
      </c>
      <c r="E19" s="29">
        <v>534</v>
      </c>
      <c r="F19" s="29">
        <v>583</v>
      </c>
      <c r="G19" s="29">
        <v>619</v>
      </c>
      <c r="H19" s="29">
        <v>569</v>
      </c>
      <c r="I19" s="23">
        <f t="shared" si="0"/>
        <v>-2.0654044750430294E-2</v>
      </c>
    </row>
    <row r="20" spans="1:9" x14ac:dyDescent="0.25">
      <c r="A20" s="2" t="s">
        <v>69</v>
      </c>
      <c r="B20" s="29">
        <v>771</v>
      </c>
      <c r="C20" s="29">
        <v>560</v>
      </c>
      <c r="D20" s="29">
        <v>512</v>
      </c>
      <c r="E20" s="29">
        <v>530</v>
      </c>
      <c r="F20" s="29">
        <v>563</v>
      </c>
      <c r="G20" s="29">
        <v>511</v>
      </c>
      <c r="H20" s="29">
        <v>489</v>
      </c>
      <c r="I20" s="23">
        <f t="shared" si="0"/>
        <v>-0.36575875486381321</v>
      </c>
    </row>
    <row r="21" spans="1:9" x14ac:dyDescent="0.25">
      <c r="A21" s="2" t="s">
        <v>85</v>
      </c>
      <c r="B21" s="29">
        <v>4820</v>
      </c>
      <c r="C21" s="29">
        <v>4751</v>
      </c>
      <c r="D21" s="29">
        <v>4835</v>
      </c>
      <c r="E21" s="29">
        <v>4905</v>
      </c>
      <c r="F21" s="29">
        <v>4869</v>
      </c>
      <c r="G21" s="29">
        <v>5179</v>
      </c>
      <c r="H21" s="29">
        <v>4583</v>
      </c>
      <c r="I21" s="23">
        <f t="shared" si="0"/>
        <v>-4.91701244813278E-2</v>
      </c>
    </row>
    <row r="22" spans="1:9" x14ac:dyDescent="0.25">
      <c r="A22" s="2" t="s">
        <v>226</v>
      </c>
      <c r="B22" s="29">
        <v>192</v>
      </c>
      <c r="C22" s="29">
        <v>164</v>
      </c>
      <c r="D22" s="29">
        <v>141</v>
      </c>
      <c r="E22" s="29">
        <v>221</v>
      </c>
      <c r="F22" s="29">
        <v>192</v>
      </c>
      <c r="G22" s="29">
        <v>214</v>
      </c>
      <c r="H22" s="29">
        <v>193</v>
      </c>
      <c r="I22" s="23">
        <f t="shared" si="0"/>
        <v>5.208333333333333E-3</v>
      </c>
    </row>
    <row r="23" spans="1:9" x14ac:dyDescent="0.25">
      <c r="A23" s="2" t="s">
        <v>123</v>
      </c>
      <c r="B23" s="29">
        <v>658</v>
      </c>
      <c r="C23" s="29">
        <v>587</v>
      </c>
      <c r="D23" s="29">
        <v>595</v>
      </c>
      <c r="E23" s="29">
        <v>680</v>
      </c>
      <c r="F23" s="29">
        <v>676</v>
      </c>
      <c r="G23" s="29">
        <v>690</v>
      </c>
      <c r="H23" s="29">
        <v>633</v>
      </c>
      <c r="I23" s="23">
        <f t="shared" si="0"/>
        <v>-3.7993920972644375E-2</v>
      </c>
    </row>
    <row r="25" spans="1:9" x14ac:dyDescent="0.25">
      <c r="I25" s="3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2019</vt:lpstr>
      <vt:lpstr>2019 per bransch</vt:lpstr>
      <vt:lpstr>2013-2019</vt:lpstr>
      <vt:lpstr>Utsläpp per län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Månsson, Jens</dc:creator>
  <cp:lastModifiedBy>Månsson, Jens</cp:lastModifiedBy>
  <dcterms:created xsi:type="dcterms:W3CDTF">2019-04-02T16:20:06Z</dcterms:created>
  <dcterms:modified xsi:type="dcterms:W3CDTF">2021-08-16T14:14:46Z</dcterms:modified>
</cp:coreProperties>
</file>