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TS\2. Arbetsmaterial - Tillstånd och Efterlevnad\Tillsyn\Statistik\2021 års utsläpp\Till hemsidan\"/>
    </mc:Choice>
  </mc:AlternateContent>
  <xr:revisionPtr revIDLastSave="0" documentId="13_ncr:1_{9D474712-424A-4A99-A188-4707A349D85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1" sheetId="1" r:id="rId1"/>
    <sheet name="2021 per bransch" sheetId="2" r:id="rId2"/>
    <sheet name="2013-2021" sheetId="3" r:id="rId3"/>
    <sheet name="Utsläpp per län" sheetId="4" r:id="rId4"/>
  </sheets>
  <definedNames>
    <definedName name="_xlnm._FilterDatabase" localSheetId="0" hidden="1">'2021'!$A$4:$K$739</definedName>
    <definedName name="_xlnm._FilterDatabase" localSheetId="1" hidden="1">'2021 per bransch'!$A$3:$G$13</definedName>
    <definedName name="_xlchart.v5.0" hidden="1">'Utsläpp per län'!$A$2</definedName>
    <definedName name="_xlchart.v5.1" hidden="1">'Utsläpp per län'!$A$3:$A$23</definedName>
    <definedName name="_xlchart.v5.2" hidden="1">'Utsläpp per län'!$K$2</definedName>
    <definedName name="_xlchart.v5.3" hidden="1">'Utsläpp per län'!$K$3:$K$23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" i="4" l="1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E5" i="2" l="1"/>
  <c r="E6" i="2"/>
  <c r="E7" i="2"/>
  <c r="E8" i="2"/>
  <c r="E9" i="2"/>
  <c r="E10" i="2"/>
  <c r="E11" i="2"/>
  <c r="E12" i="2"/>
  <c r="E4" i="2"/>
  <c r="D5" i="2"/>
  <c r="D6" i="2"/>
  <c r="D7" i="2"/>
  <c r="D8" i="2"/>
  <c r="D9" i="2"/>
  <c r="D10" i="2"/>
  <c r="D11" i="2"/>
  <c r="D12" i="2"/>
  <c r="D4" i="2"/>
  <c r="I741" i="1"/>
  <c r="H741" i="1"/>
  <c r="J739" i="1"/>
  <c r="F11" i="2" l="1"/>
  <c r="F7" i="2"/>
  <c r="F6" i="2"/>
  <c r="F5" i="2"/>
  <c r="F10" i="2"/>
  <c r="F4" i="2"/>
  <c r="F9" i="2"/>
  <c r="F12" i="2"/>
  <c r="F8" i="2"/>
  <c r="D13" i="2"/>
  <c r="G4" i="2" s="1"/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5" i="1"/>
  <c r="J741" i="1" l="1"/>
  <c r="B13" i="2"/>
  <c r="C13" i="2"/>
  <c r="K5" i="3"/>
  <c r="K4" i="3"/>
  <c r="E13" i="2" l="1"/>
  <c r="F13" i="2" s="1"/>
  <c r="G9" i="2" l="1"/>
  <c r="G7" i="2"/>
  <c r="G5" i="2"/>
  <c r="G12" i="2"/>
  <c r="G10" i="2"/>
  <c r="G6" i="2"/>
  <c r="G11" i="2"/>
  <c r="G8" i="2"/>
</calcChain>
</file>

<file path=xl/sharedStrings.xml><?xml version="1.0" encoding="utf-8"?>
<sst xmlns="http://schemas.openxmlformats.org/spreadsheetml/2006/main" count="4483" uniqueCount="1209">
  <si>
    <t>Anläggning</t>
  </si>
  <si>
    <t>Bransch</t>
  </si>
  <si>
    <t>Län</t>
  </si>
  <si>
    <t>Kommun</t>
  </si>
  <si>
    <t>ENA Energi AB</t>
  </si>
  <si>
    <t>Simpan</t>
  </si>
  <si>
    <t>El och fjärrvärme</t>
  </si>
  <si>
    <t>Uppsala län</t>
  </si>
  <si>
    <t>Enköping</t>
  </si>
  <si>
    <t>CO2</t>
  </si>
  <si>
    <t>PC Stenvreten</t>
  </si>
  <si>
    <t>PC Tjädern</t>
  </si>
  <si>
    <t>Stockholm Exergi AB</t>
  </si>
  <si>
    <t>Akalla värmeverk</t>
  </si>
  <si>
    <t>Stockholms län</t>
  </si>
  <si>
    <t>Stockholm</t>
  </si>
  <si>
    <t>Bristaverket, Block 1</t>
  </si>
  <si>
    <t>Sigtuna</t>
  </si>
  <si>
    <t>Hetvattencentralen Farmen</t>
  </si>
  <si>
    <t>Täby</t>
  </si>
  <si>
    <t>Hetvattencentralen Farsta</t>
  </si>
  <si>
    <t>Hetvattencentralen Galten</t>
  </si>
  <si>
    <t>Värmecentral Gubben Noak</t>
  </si>
  <si>
    <t>Hammarbyverket</t>
  </si>
  <si>
    <t>Hässelbyverket</t>
  </si>
  <si>
    <t>Högdalenverket</t>
  </si>
  <si>
    <t>Värmevärden AB</t>
  </si>
  <si>
    <t>KVV Djuped, Hudiksvall</t>
  </si>
  <si>
    <t>Gävleborgs län</t>
  </si>
  <si>
    <t>Hudiksvall</t>
  </si>
  <si>
    <t>PC Lastaren, Avesta</t>
  </si>
  <si>
    <t>Dalarnas län</t>
  </si>
  <si>
    <t>Avesta</t>
  </si>
  <si>
    <t>Lidingö värmeverk</t>
  </si>
  <si>
    <t>Lidingö</t>
  </si>
  <si>
    <t>Värmecentralen Liljeholmen</t>
  </si>
  <si>
    <t>Hetvattencentralen Ludvigsberg</t>
  </si>
  <si>
    <t>Swedavia Energi AB</t>
  </si>
  <si>
    <t>Arlanda panncentral</t>
  </si>
  <si>
    <t>Hetvattencentralen Orminge</t>
  </si>
  <si>
    <t>Nacka</t>
  </si>
  <si>
    <t>PC Kotorget, Hudiksvall</t>
  </si>
  <si>
    <t>Ljusdal Energi AB</t>
  </si>
  <si>
    <t>HVC Gärdeåsen</t>
  </si>
  <si>
    <t>Ljusdal</t>
  </si>
  <si>
    <t>Panncentralen Sjukhuset Torsby</t>
  </si>
  <si>
    <t>Värmlands län</t>
  </si>
  <si>
    <t>Torsby</t>
  </si>
  <si>
    <t>Skellefteå Kraft AB</t>
  </si>
  <si>
    <t>Forsbacka hetvattencentral</t>
  </si>
  <si>
    <t>Västerbottens län</t>
  </si>
  <si>
    <t>Lycksele</t>
  </si>
  <si>
    <t>Panncentralen Sjukhemmet Grums</t>
  </si>
  <si>
    <t>Grums</t>
  </si>
  <si>
    <t>PC Saxen, Avesta</t>
  </si>
  <si>
    <t>Skarpnäck värmeverk</t>
  </si>
  <si>
    <t>Valsta hetvattencentral</t>
  </si>
  <si>
    <t>Vilundaverket</t>
  </si>
  <si>
    <t>Upplands Väsby</t>
  </si>
  <si>
    <t>Värtaverket</t>
  </si>
  <si>
    <t>Alvesta Energi AB</t>
  </si>
  <si>
    <t>Rådmannen</t>
  </si>
  <si>
    <t>Kronobergs län</t>
  </si>
  <si>
    <t>Alvesta</t>
  </si>
  <si>
    <t>Virdavallen</t>
  </si>
  <si>
    <t>Axeln</t>
  </si>
  <si>
    <t>Hetvattencentralen Årsta</t>
  </si>
  <si>
    <t>Västra Mälardalens Energi &amp; Miljö AB</t>
  </si>
  <si>
    <t>Arboga värmeverk</t>
  </si>
  <si>
    <t>Västmanlands län</t>
  </si>
  <si>
    <t>Arboga</t>
  </si>
  <si>
    <t>Arvika Fjärrvärme AB</t>
  </si>
  <si>
    <t>Lyckeverket</t>
  </si>
  <si>
    <t>Arvika</t>
  </si>
  <si>
    <t>Bodens Energi AB</t>
  </si>
  <si>
    <t>Norrbottens län</t>
  </si>
  <si>
    <t>Boden</t>
  </si>
  <si>
    <t>Bollnäs Energi AB</t>
  </si>
  <si>
    <t>Bollnäs</t>
  </si>
  <si>
    <t>Säverstaverket</t>
  </si>
  <si>
    <t>Borlänge Energi AB</t>
  </si>
  <si>
    <t>Bäckelundsverket</t>
  </si>
  <si>
    <t>Borlänge</t>
  </si>
  <si>
    <t>HVC Hultasjön</t>
  </si>
  <si>
    <t>Västra Götalands län</t>
  </si>
  <si>
    <t>Borås</t>
  </si>
  <si>
    <t>HVC Lasarettet</t>
  </si>
  <si>
    <t>Ryaverket</t>
  </si>
  <si>
    <t>HVC Viared 1</t>
  </si>
  <si>
    <t>HVC Viared 2</t>
  </si>
  <si>
    <t>C4 Energi AB</t>
  </si>
  <si>
    <t>Allöverket</t>
  </si>
  <si>
    <t>Skåne län</t>
  </si>
  <si>
    <t>Kristianstad</t>
  </si>
  <si>
    <t>Panncentral CSK</t>
  </si>
  <si>
    <t>Vasa Värme Voxnadalen AB</t>
  </si>
  <si>
    <t>PC Edsbyverken</t>
  </si>
  <si>
    <t>Ovanåker</t>
  </si>
  <si>
    <t>Halmstads Energi och Miljö AB</t>
  </si>
  <si>
    <t>Kraftvärmeverket Oceanen</t>
  </si>
  <si>
    <t>Hallands län</t>
  </si>
  <si>
    <t>Halmstad</t>
  </si>
  <si>
    <t>Panncentral Vapnöhöjden</t>
  </si>
  <si>
    <t>Eskilstuna Energi och Miljö AB</t>
  </si>
  <si>
    <t>Vattumannen</t>
  </si>
  <si>
    <t>Södermanlands län</t>
  </si>
  <si>
    <t>Eskilstuna</t>
  </si>
  <si>
    <t>HVC Lagersberg</t>
  </si>
  <si>
    <t>HVC Torshälla</t>
  </si>
  <si>
    <t>Falbygdens Energi AB</t>
  </si>
  <si>
    <t>Panncentralen Dotorp</t>
  </si>
  <si>
    <t>Falköping</t>
  </si>
  <si>
    <t>Panncentral Marjarp</t>
  </si>
  <si>
    <t>Falkenberg Energi AB</t>
  </si>
  <si>
    <t>ÅC Bacchus</t>
  </si>
  <si>
    <t>Falkenberg</t>
  </si>
  <si>
    <t>HVC Spettet</t>
  </si>
  <si>
    <t>Falu Energi &amp; Vatten AB</t>
  </si>
  <si>
    <t>HVC Syran</t>
  </si>
  <si>
    <t>Falun</t>
  </si>
  <si>
    <t>Finspångs Tekniska Verk AB</t>
  </si>
  <si>
    <t>Finspångs värmeverk</t>
  </si>
  <si>
    <t>Östergötlands län</t>
  </si>
  <si>
    <t>Finspång</t>
  </si>
  <si>
    <t>Fjärrvärme i Osby AB</t>
  </si>
  <si>
    <t>Gullarpsverket</t>
  </si>
  <si>
    <t>Osby</t>
  </si>
  <si>
    <t>Emmaboda Energi &amp; Miljö AB</t>
  </si>
  <si>
    <t>Kajan</t>
  </si>
  <si>
    <t>Kalmar län</t>
  </si>
  <si>
    <t>Emmaboda</t>
  </si>
  <si>
    <t>Forsmarks Kraftgrupp AB</t>
  </si>
  <si>
    <t>Forsmarks kärnkraftstation</t>
  </si>
  <si>
    <t>Östhammar</t>
  </si>
  <si>
    <t>Gunnarsbo kraftverk</t>
  </si>
  <si>
    <t>Värmevärden i Nynäshamn AB</t>
  </si>
  <si>
    <t>Kraftvärmeverket Nynäshamn</t>
  </si>
  <si>
    <t>Nynäshamn</t>
  </si>
  <si>
    <t>Gotlands Energi AB</t>
  </si>
  <si>
    <t>Visby Förrådet 3</t>
  </si>
  <si>
    <t>Gotlands län</t>
  </si>
  <si>
    <t>Gotland</t>
  </si>
  <si>
    <t>Visby Värmekraften 1</t>
  </si>
  <si>
    <t>Visby Pinjen 1</t>
  </si>
  <si>
    <t>E.ON Värme Sverige AB</t>
  </si>
  <si>
    <t>Säbyverket</t>
  </si>
  <si>
    <t>Järfälla</t>
  </si>
  <si>
    <t>FVC Hagbacken</t>
  </si>
  <si>
    <t>Nybro Värmecentral AB</t>
  </si>
  <si>
    <t>Nybro</t>
  </si>
  <si>
    <t>Kalmar Energi Värme AB</t>
  </si>
  <si>
    <t>HVC Draken</t>
  </si>
  <si>
    <t>Kalmar</t>
  </si>
  <si>
    <t>HVC Dvärgen</t>
  </si>
  <si>
    <t>E.ON Mälarkraft Värme AB</t>
  </si>
  <si>
    <t>Hetvattencentralen Bro</t>
  </si>
  <si>
    <t>Upplands-Bro</t>
  </si>
  <si>
    <t>Hallonvägen</t>
  </si>
  <si>
    <t>Adven Energilösningar AB</t>
  </si>
  <si>
    <t>Fjärrvärmeverket Sollefteå</t>
  </si>
  <si>
    <t>Västernorrlands län</t>
  </si>
  <si>
    <t>Sollefteå</t>
  </si>
  <si>
    <t>Gällivare Energi AB</t>
  </si>
  <si>
    <t>Hetvattencentralen Gällivare</t>
  </si>
  <si>
    <t>Gällivare</t>
  </si>
  <si>
    <t>Carlsborg HVC</t>
  </si>
  <si>
    <t>Gävle</t>
  </si>
  <si>
    <t>Ersbo HVC</t>
  </si>
  <si>
    <t>Johannes Bioenergianläggning</t>
  </si>
  <si>
    <t>Göteborg Energi AB</t>
  </si>
  <si>
    <t>Älvängen panncentral</t>
  </si>
  <si>
    <t>Ale</t>
  </si>
  <si>
    <t>Angereds panncentral</t>
  </si>
  <si>
    <t>Göteborg</t>
  </si>
  <si>
    <t>Västerviks Miljö &amp; Energi AB</t>
  </si>
  <si>
    <t>Gamlebyverket</t>
  </si>
  <si>
    <t>Västervik</t>
  </si>
  <si>
    <t>Högsbo Kraftvärmeverk</t>
  </si>
  <si>
    <t>Malå Kraftvärmeverk</t>
  </si>
  <si>
    <t>Malå</t>
  </si>
  <si>
    <t>Rosenlunds kraftvärmeverk</t>
  </si>
  <si>
    <t>Rya värmecentral</t>
  </si>
  <si>
    <t>Sisjön PC</t>
  </si>
  <si>
    <t>Sävenäsverket</t>
  </si>
  <si>
    <t>Tynneredscentralen</t>
  </si>
  <si>
    <t>Panncentral Plogen</t>
  </si>
  <si>
    <t>Hedemora Energi AB</t>
  </si>
  <si>
    <t>HVC Hamre</t>
  </si>
  <si>
    <t>Hedemora</t>
  </si>
  <si>
    <t>Hofors</t>
  </si>
  <si>
    <t>Härnösand Energi &amp; Miljö AB</t>
  </si>
  <si>
    <t>Härnösands Kraftvärmeverk</t>
  </si>
  <si>
    <t>Härnösand</t>
  </si>
  <si>
    <t>Hässleholm Miljö AB</t>
  </si>
  <si>
    <t>Beleverket</t>
  </si>
  <si>
    <t>Hässleholm</t>
  </si>
  <si>
    <t>Jämtkraft AB</t>
  </si>
  <si>
    <t>Lugnviksverket KVV</t>
  </si>
  <si>
    <t>Jämtlands län</t>
  </si>
  <si>
    <t>Östersund</t>
  </si>
  <si>
    <t>Minnesgärdet</t>
  </si>
  <si>
    <t>Öneberget</t>
  </si>
  <si>
    <t>Rya Kraftvärmeverk</t>
  </si>
  <si>
    <t>Jönköping Energi AB</t>
  </si>
  <si>
    <t>Hetvattencentral Huskvarna fördelningsstation</t>
  </si>
  <si>
    <t>Jönköpings län</t>
  </si>
  <si>
    <t>Jönköping</t>
  </si>
  <si>
    <t>Hetvattencentral Ryhov</t>
  </si>
  <si>
    <t>Hetvattencentral Östra klinikerna</t>
  </si>
  <si>
    <t>Karlshamn Energi AB</t>
  </si>
  <si>
    <t>Hetvattencentral Stilleryd, Karlshamn</t>
  </si>
  <si>
    <t>Blekinge län</t>
  </si>
  <si>
    <t>Karlshamn</t>
  </si>
  <si>
    <t>PC Lasarettet, Karlshamn</t>
  </si>
  <si>
    <t>PC Vägga, Karlshamn</t>
  </si>
  <si>
    <t>PC Östralycke, Karlshamn</t>
  </si>
  <si>
    <t>Sydkraft Thermal Power AB</t>
  </si>
  <si>
    <t>Karlshamnsverket</t>
  </si>
  <si>
    <t>Karlskoga Kraftvärmeverk AB</t>
  </si>
  <si>
    <t>Karlskoga Kraftvärmeverk</t>
  </si>
  <si>
    <t>Örebro län</t>
  </si>
  <si>
    <t>Karlskoga</t>
  </si>
  <si>
    <t>Skogsrundan</t>
  </si>
  <si>
    <t>Affärsverken Karlskrona AB</t>
  </si>
  <si>
    <t>Värmeverket Gullberna i Karlskrona</t>
  </si>
  <si>
    <t>Karlskrona</t>
  </si>
  <si>
    <t>Värmeverk VästerUdd i Karlskrona</t>
  </si>
  <si>
    <t>Karlstads Energi AB</t>
  </si>
  <si>
    <t>Centralsjukhusets hetvattencentral</t>
  </si>
  <si>
    <t>Karlstad</t>
  </si>
  <si>
    <t>Kraftvärmeverket i Yttre hamn</t>
  </si>
  <si>
    <t>Hedenverket</t>
  </si>
  <si>
    <t>Kronoparkens värmecentral</t>
  </si>
  <si>
    <t>Katrinefors Kraftvärme AB</t>
  </si>
  <si>
    <t>Kraftvärmeverket</t>
  </si>
  <si>
    <t>Mariestad</t>
  </si>
  <si>
    <t>Tekniska verken i Linköping AB (publ)</t>
  </si>
  <si>
    <t>Kraftvärmeverket i Katrineholm</t>
  </si>
  <si>
    <t>Katrineholm</t>
  </si>
  <si>
    <t>PC-Öster</t>
  </si>
  <si>
    <t>Kramfors</t>
  </si>
  <si>
    <t>Mälarenergi AB</t>
  </si>
  <si>
    <t>HVC Flaket</t>
  </si>
  <si>
    <t>Västerås</t>
  </si>
  <si>
    <t>Kungälv Energi AB</t>
  </si>
  <si>
    <t>Munkegärdeverket</t>
  </si>
  <si>
    <t>Kungälv</t>
  </si>
  <si>
    <t>Norsaverket HVC</t>
  </si>
  <si>
    <t>Köping</t>
  </si>
  <si>
    <t>Landskrona Energi Kraft AB</t>
  </si>
  <si>
    <t>PC Bronsängen</t>
  </si>
  <si>
    <t>Landskrona</t>
  </si>
  <si>
    <t>Energiknuten</t>
  </si>
  <si>
    <t>PC Västra Fäladen</t>
  </si>
  <si>
    <t>Kraftvärmeverket Torsvik, KVVT</t>
  </si>
  <si>
    <t>Scandbio AB</t>
  </si>
  <si>
    <t>Ulricehamns pelletsfabrik</t>
  </si>
  <si>
    <t>Övrig industri</t>
  </si>
  <si>
    <t>Ulricehamn</t>
  </si>
  <si>
    <t>PC Lasarettet</t>
  </si>
  <si>
    <t>Öresundskraft Kraft &amp; Värme AB</t>
  </si>
  <si>
    <t>Västhamnsverket</t>
  </si>
  <si>
    <t>Helsingborg</t>
  </si>
  <si>
    <t>Norcarb Engineered Carbons AB</t>
  </si>
  <si>
    <t>Kemiindustri</t>
  </si>
  <si>
    <t>Malmö</t>
  </si>
  <si>
    <t>Grosvad HVC</t>
  </si>
  <si>
    <t>Laxå Värme AB</t>
  </si>
  <si>
    <t>Lindåsen</t>
  </si>
  <si>
    <t>Laxå</t>
  </si>
  <si>
    <t>Lidköping Energi AB</t>
  </si>
  <si>
    <t>Värmeverk Filen</t>
  </si>
  <si>
    <t>Lidköping</t>
  </si>
  <si>
    <t>PC Släggan</t>
  </si>
  <si>
    <t>Linde Energi AB</t>
  </si>
  <si>
    <t>HVC Gnistan</t>
  </si>
  <si>
    <t>Lindesberg</t>
  </si>
  <si>
    <t>Ljungby Energi AB</t>
  </si>
  <si>
    <t>Ljungsjöverket i Ljungby</t>
  </si>
  <si>
    <t>Ljungby</t>
  </si>
  <si>
    <t>HVC Sjulhamre</t>
  </si>
  <si>
    <t>Järn- och stålindustri</t>
  </si>
  <si>
    <t>Luleå</t>
  </si>
  <si>
    <t>Luleå Energi AB</t>
  </si>
  <si>
    <t>HVC2 Aronstorp</t>
  </si>
  <si>
    <t>HVC4 Bergnäset</t>
  </si>
  <si>
    <t>HVC5 Gammelstad</t>
  </si>
  <si>
    <t>Flintrännans fjärrvärmecentral (FFC)</t>
  </si>
  <si>
    <t>Skogsbacka Kraftvärmeverk</t>
  </si>
  <si>
    <t>Mark Kraftvärme AB</t>
  </si>
  <si>
    <t>Assbergs kraftvärmeverk</t>
  </si>
  <si>
    <t>Mark</t>
  </si>
  <si>
    <t>Mjölby-Svartådalen Energi AB</t>
  </si>
  <si>
    <t>HVC Industrigatan</t>
  </si>
  <si>
    <t>Mjölby</t>
  </si>
  <si>
    <t>HVC Sörby</t>
  </si>
  <si>
    <t>HVC Östanå</t>
  </si>
  <si>
    <t>Hallstahammars hetvattencentral</t>
  </si>
  <si>
    <t>HVG-stationen</t>
  </si>
  <si>
    <t>Mölndal Energi AB</t>
  </si>
  <si>
    <t>Mölndal</t>
  </si>
  <si>
    <t>Valåsdalens panncentral</t>
  </si>
  <si>
    <t>Norrenergi AB</t>
  </si>
  <si>
    <t>Solnaverket</t>
  </si>
  <si>
    <t>Solna</t>
  </si>
  <si>
    <t>Kristinehamns Värme AB</t>
  </si>
  <si>
    <t>Sannaverket, Kristinehamn</t>
  </si>
  <si>
    <t>Kristinehamn</t>
  </si>
  <si>
    <t>Sundbybergsverket</t>
  </si>
  <si>
    <t>Sundbyberg</t>
  </si>
  <si>
    <t>Norrtälje Energi AB</t>
  </si>
  <si>
    <t>Arsta energicentral</t>
  </si>
  <si>
    <t>Norrtälje</t>
  </si>
  <si>
    <t>Nässjö Affärsverk AB</t>
  </si>
  <si>
    <t>Nässjö KVV</t>
  </si>
  <si>
    <t>Nässjö</t>
  </si>
  <si>
    <t>OKG</t>
  </si>
  <si>
    <t>Oskarshamnsverket</t>
  </si>
  <si>
    <t>Oskarshamn</t>
  </si>
  <si>
    <t>Oskarshamn Energi AB</t>
  </si>
  <si>
    <t>PC Gråsparven</t>
  </si>
  <si>
    <t>Skara Energi AB</t>
  </si>
  <si>
    <t>Harven</t>
  </si>
  <si>
    <t>Skara</t>
  </si>
  <si>
    <t>Boliden Bergsöe AB</t>
  </si>
  <si>
    <t>Metallindustri (exkl. järn och stål)</t>
  </si>
  <si>
    <t>Umeå Energi AB</t>
  </si>
  <si>
    <t>Umeå</t>
  </si>
  <si>
    <t>Ringhals AB</t>
  </si>
  <si>
    <t>Varberg</t>
  </si>
  <si>
    <t>Kraftringen Energi AB</t>
  </si>
  <si>
    <t>Hetvattencentral Betan</t>
  </si>
  <si>
    <t>Eslöv</t>
  </si>
  <si>
    <t>Hetvattencentral Laxen</t>
  </si>
  <si>
    <t>Hetvattencentral Närke</t>
  </si>
  <si>
    <t>Ronneby Miljö &amp; Teknik AB</t>
  </si>
  <si>
    <t>Sörbyverket</t>
  </si>
  <si>
    <t>Ronneby</t>
  </si>
  <si>
    <t>PiteEnergi AB</t>
  </si>
  <si>
    <t>HVC Backenverket</t>
  </si>
  <si>
    <t>Piteå</t>
  </si>
  <si>
    <t>Västermalmsverket</t>
  </si>
  <si>
    <t>Sandviken Energi AB</t>
  </si>
  <si>
    <t>KVV Björksätra</t>
  </si>
  <si>
    <t>Sandviken</t>
  </si>
  <si>
    <t>Hedensbyn Kraftvärmeverk</t>
  </si>
  <si>
    <t>Skellefteå</t>
  </si>
  <si>
    <t>Skövde Energi AB</t>
  </si>
  <si>
    <t>PC Lönnen</t>
  </si>
  <si>
    <t>Skövde</t>
  </si>
  <si>
    <t>Värmecentral P4</t>
  </si>
  <si>
    <t>Lövängsverket</t>
  </si>
  <si>
    <t>Smedjebacken Energi &amp; VAtten AB</t>
  </si>
  <si>
    <t>Smedjebackens HVC</t>
  </si>
  <si>
    <t>Smedjebacken</t>
  </si>
  <si>
    <t>Locum AB</t>
  </si>
  <si>
    <t>Reservkraft Huddinge sjukhusområde</t>
  </si>
  <si>
    <t>Huddinge</t>
  </si>
  <si>
    <t>SEVAB Strängnäs Energi AB</t>
  </si>
  <si>
    <t>HVC P10</t>
  </si>
  <si>
    <t>Strängnäs</t>
  </si>
  <si>
    <t>PC Gorsingholmsvägen</t>
  </si>
  <si>
    <t>Sundsvall Energi AB</t>
  </si>
  <si>
    <t>Alnöverket</t>
  </si>
  <si>
    <t>Sundsvall</t>
  </si>
  <si>
    <t>Bergsåkersverket</t>
  </si>
  <si>
    <t>Bredsandsverket</t>
  </si>
  <si>
    <t>Finstaverket</t>
  </si>
  <si>
    <t>Granloholmsverket</t>
  </si>
  <si>
    <t>Korstaverket</t>
  </si>
  <si>
    <t>Nackstaverket</t>
  </si>
  <si>
    <t>Solör Bioenergi Fjärrvärme AB</t>
  </si>
  <si>
    <t>Värmeverket</t>
  </si>
  <si>
    <t>Svenljunga</t>
  </si>
  <si>
    <t>Svenska Kraftnät Gasturbiner AB</t>
  </si>
  <si>
    <t>Hallstavik kraftverk</t>
  </si>
  <si>
    <t>Kimstad kraftverk</t>
  </si>
  <si>
    <t>Norrköping</t>
  </si>
  <si>
    <t>Lahall kraftverk</t>
  </si>
  <si>
    <t>Stallbacka kraftverk</t>
  </si>
  <si>
    <t>Trollhättan</t>
  </si>
  <si>
    <t>Gasturbinanläggningen Barsebäck</t>
  </si>
  <si>
    <t>Kävlinge</t>
  </si>
  <si>
    <t>Halmstadsverket HVT G11 och G12</t>
  </si>
  <si>
    <t>Karlshamnsverkets Gasturbinanläggning</t>
  </si>
  <si>
    <t>Gasturbinanläggning Öresundsverket</t>
  </si>
  <si>
    <t>Gasverkets fjärrvärmecentral</t>
  </si>
  <si>
    <t>Örebro</t>
  </si>
  <si>
    <t>Hallsbergs HVC</t>
  </si>
  <si>
    <t>Hallsberg</t>
  </si>
  <si>
    <t>Kumla HVC</t>
  </si>
  <si>
    <t>Kumla</t>
  </si>
  <si>
    <t>Nora PC</t>
  </si>
  <si>
    <t>Nora</t>
  </si>
  <si>
    <t>Setra Trävaror AB</t>
  </si>
  <si>
    <t>Nyby PC</t>
  </si>
  <si>
    <t>Uppsala</t>
  </si>
  <si>
    <t>Utmeland HVC</t>
  </si>
  <si>
    <t>Mora</t>
  </si>
  <si>
    <t>Vattumyren PC</t>
  </si>
  <si>
    <t>Åbyverket</t>
  </si>
  <si>
    <t>Statkraft Värme AB</t>
  </si>
  <si>
    <t>Borgås KVV</t>
  </si>
  <si>
    <t>Kungsbacka</t>
  </si>
  <si>
    <t>Fjärrvärmeverket i Älmhult</t>
  </si>
  <si>
    <t>Älmhult</t>
  </si>
  <si>
    <t>Hacksta värmeverk</t>
  </si>
  <si>
    <t>Österåker</t>
  </si>
  <si>
    <t>Alingsås Energi Nät AB</t>
  </si>
  <si>
    <t>Gjutarens PC</t>
  </si>
  <si>
    <t>Alingsås</t>
  </si>
  <si>
    <t>Hammargårds värmeverk</t>
  </si>
  <si>
    <t>Heleneholmsverket</t>
  </si>
  <si>
    <t>Limhamns fjärrvärmecentral (LFC)</t>
  </si>
  <si>
    <t>Mölnlycke FVC</t>
  </si>
  <si>
    <t>Härryda</t>
  </si>
  <si>
    <t>Noltorp PC</t>
  </si>
  <si>
    <t>Sävelunds värmeverk</t>
  </si>
  <si>
    <t>Utklippans fjärrvärmecentral (UFC)</t>
  </si>
  <si>
    <t>Eksjö Energi AB</t>
  </si>
  <si>
    <t>Återvinningsterminalen</t>
  </si>
  <si>
    <t>Eksjö</t>
  </si>
  <si>
    <t>PC Sågen</t>
  </si>
  <si>
    <t>Vilhelmina</t>
  </si>
  <si>
    <t>Händelöverket</t>
  </si>
  <si>
    <t>Skeppsdockan</t>
  </si>
  <si>
    <t>PC Säffle</t>
  </si>
  <si>
    <t>Säffle</t>
  </si>
  <si>
    <t>Söderenergi AB</t>
  </si>
  <si>
    <t>Fittjaverket</t>
  </si>
  <si>
    <t>Botkyrka</t>
  </si>
  <si>
    <t>Geneta PC</t>
  </si>
  <si>
    <t>Södertälje</t>
  </si>
  <si>
    <t>Huddinge maskincentral</t>
  </si>
  <si>
    <t>Igelsta värmeverk</t>
  </si>
  <si>
    <t>Söderhamn NÄRA AB</t>
  </si>
  <si>
    <t>Kraftvärmeverket Granskär</t>
  </si>
  <si>
    <t>Söderhamn</t>
  </si>
  <si>
    <t>Skogås värmeverk</t>
  </si>
  <si>
    <t>Sörred Energi AB</t>
  </si>
  <si>
    <t>Panncentralen</t>
  </si>
  <si>
    <t>Kiruna Kraft AB</t>
  </si>
  <si>
    <t>Kiruna Kraftvärmeverk</t>
  </si>
  <si>
    <t>Kiruna</t>
  </si>
  <si>
    <t>Gärstadverket</t>
  </si>
  <si>
    <t>Linköping</t>
  </si>
  <si>
    <t>Lambohov HVC (HVC 60)</t>
  </si>
  <si>
    <t>Tannefors HVC (HVC 30)</t>
  </si>
  <si>
    <t>Ullstämma HVC (HVC 70)</t>
  </si>
  <si>
    <t>Universitetssjukhuset HVC (HVC 90 US)</t>
  </si>
  <si>
    <t>Tranås Energi AB</t>
  </si>
  <si>
    <t>Södra Vakten 17/18</t>
  </si>
  <si>
    <t>Tranås</t>
  </si>
  <si>
    <t>Tallbacken</t>
  </si>
  <si>
    <t>Trollhättan Energi AB</t>
  </si>
  <si>
    <t>Kronogårdens värmeverk</t>
  </si>
  <si>
    <t>Lextorps värmeverk</t>
  </si>
  <si>
    <t>Stallbacka värmeverk</t>
  </si>
  <si>
    <t>Uddevalla Kraft AB</t>
  </si>
  <si>
    <t>Brattås värmeverk</t>
  </si>
  <si>
    <t>Uddevalla</t>
  </si>
  <si>
    <t>Hovhultsverket</t>
  </si>
  <si>
    <t>Backencentralen</t>
  </si>
  <si>
    <t>PC kv. Ryttaren</t>
  </si>
  <si>
    <t>Ålidhemsanläggningen</t>
  </si>
  <si>
    <t>Vattenfall AB</t>
  </si>
  <si>
    <t>Knivstaverket</t>
  </si>
  <si>
    <t>Arendals kraftverk</t>
  </si>
  <si>
    <t>Slite kraftverk</t>
  </si>
  <si>
    <t>Stenungsunds kraftverk</t>
  </si>
  <si>
    <t>Stenungsund</t>
  </si>
  <si>
    <t>Visby kraftvärmestation</t>
  </si>
  <si>
    <t>Bergsättersverken, Motala</t>
  </si>
  <si>
    <t>Motala</t>
  </si>
  <si>
    <t>Fisksätra PC</t>
  </si>
  <si>
    <t>Hultsfred</t>
  </si>
  <si>
    <t>PC Väster, Motala</t>
  </si>
  <si>
    <t>Boländerna</t>
  </si>
  <si>
    <t>Husbyborgverket</t>
  </si>
  <si>
    <t>Vassbotten, Vänersborg</t>
  </si>
  <si>
    <t>Vänersborg</t>
  </si>
  <si>
    <t>Njudung Energi Vetlanda AB</t>
  </si>
  <si>
    <t>PC Stickan</t>
  </si>
  <si>
    <t>Vetlanda</t>
  </si>
  <si>
    <t>Tibro</t>
  </si>
  <si>
    <t>Tidaholms Energi AB</t>
  </si>
  <si>
    <t>Marbodal-Tidaholm</t>
  </si>
  <si>
    <t>Tidaholm</t>
  </si>
  <si>
    <t>Götene Vatten &amp; Värme AB</t>
  </si>
  <si>
    <t>Västerbyverket</t>
  </si>
  <si>
    <t>Götene</t>
  </si>
  <si>
    <t>Önafors, Vänersborg</t>
  </si>
  <si>
    <t>Jordbro värmeverk</t>
  </si>
  <si>
    <t>Haninge</t>
  </si>
  <si>
    <t>Bollmora värmeverk</t>
  </si>
  <si>
    <t>Tyresö</t>
  </si>
  <si>
    <t>Vasa Värme Kalix AB</t>
  </si>
  <si>
    <t>Kalix värmeverk</t>
  </si>
  <si>
    <t>Kalix</t>
  </si>
  <si>
    <t>PC Brandkärr</t>
  </si>
  <si>
    <t>Nyköping</t>
  </si>
  <si>
    <t>Idbäckens Kraftvärmeverk</t>
  </si>
  <si>
    <t>Vimmerby Energi &amp; Miljö AB</t>
  </si>
  <si>
    <t>Södra Näs</t>
  </si>
  <si>
    <t>Vimmerby</t>
  </si>
  <si>
    <t>Reservkraft Karolinska sjukhusområdet</t>
  </si>
  <si>
    <t>Värnamo Energi AB</t>
  </si>
  <si>
    <t>PC Sjukhuset</t>
  </si>
  <si>
    <t>Värnamo</t>
  </si>
  <si>
    <t>Västerbergslagens Energi AB</t>
  </si>
  <si>
    <t>FVC1 Craboverket</t>
  </si>
  <si>
    <t>Fagersta</t>
  </si>
  <si>
    <t>LVC2 Lasarettet</t>
  </si>
  <si>
    <t>Ludvika</t>
  </si>
  <si>
    <t>FVC3 Gröndal</t>
  </si>
  <si>
    <t>LVC5 Folkets hus</t>
  </si>
  <si>
    <t>Karstorpsverket</t>
  </si>
  <si>
    <t>Stegeholmsverket</t>
  </si>
  <si>
    <t>Växjö Energi AB</t>
  </si>
  <si>
    <t>Sandviksverket</t>
  </si>
  <si>
    <t>Växjö</t>
  </si>
  <si>
    <t>Reservpanncentralen Teleborg</t>
  </si>
  <si>
    <t>Reservpanncentralen Täljstenen</t>
  </si>
  <si>
    <t>Ystad Energi AB</t>
  </si>
  <si>
    <t>Anoden</t>
  </si>
  <si>
    <t>Ystad</t>
  </si>
  <si>
    <t>Panncentralen Facetten</t>
  </si>
  <si>
    <t>Åtvidaberg</t>
  </si>
  <si>
    <t>Åkerslundsverket</t>
  </si>
  <si>
    <t>Ängelholm</t>
  </si>
  <si>
    <t>PC Södra Industri</t>
  </si>
  <si>
    <t>Bäcks Kraftverk</t>
  </si>
  <si>
    <t>Fjärrvärmecentral Israel</t>
  </si>
  <si>
    <t>Österlens Kraft AB</t>
  </si>
  <si>
    <t>Simrishamn</t>
  </si>
  <si>
    <t>Övik Energi AB</t>
  </si>
  <si>
    <t>Sjukhuset HVC2</t>
  </si>
  <si>
    <t>Örnsköldsvik</t>
  </si>
  <si>
    <t>Panncentralen Moelven-Notnäs</t>
  </si>
  <si>
    <t>Ångcentralen, Stockviksverken</t>
  </si>
  <si>
    <t>Kraton Chemical AB</t>
  </si>
  <si>
    <t>Energicentralen vid Arla Vimmerby</t>
  </si>
  <si>
    <t>Livsmedelsindustri</t>
  </si>
  <si>
    <t>Rönnskärsverken</t>
  </si>
  <si>
    <t>Borealis AB</t>
  </si>
  <si>
    <t>Krackeranläggningen</t>
  </si>
  <si>
    <t>Polyetenanläggningen</t>
  </si>
  <si>
    <t>Akzo Nobel Adhesives AB</t>
  </si>
  <si>
    <t>Akzo Nobel Adhesives Ångcentral</t>
  </si>
  <si>
    <t>Nordic Sugar AB</t>
  </si>
  <si>
    <t>Arlövs sockerbruk</t>
  </si>
  <si>
    <t>Burlöv</t>
  </si>
  <si>
    <t>Örtofta sockerbruk</t>
  </si>
  <si>
    <t>Navestad</t>
  </si>
  <si>
    <t>Bjuv</t>
  </si>
  <si>
    <t>Gelita Sweden AB</t>
  </si>
  <si>
    <t>Klippan</t>
  </si>
  <si>
    <t>INOVYN Sverige AB</t>
  </si>
  <si>
    <t>Kraftvärmeverket Munksjö</t>
  </si>
  <si>
    <t>PC Ifö</t>
  </si>
  <si>
    <t>AarhusKarlshamn Sweden AB</t>
  </si>
  <si>
    <t>Kemira Kemi AB</t>
  </si>
  <si>
    <t>Kemira Kemi</t>
  </si>
  <si>
    <t>SCA Wood AB</t>
  </si>
  <si>
    <t>Rundviks sågverk</t>
  </si>
  <si>
    <t>Nordmaling</t>
  </si>
  <si>
    <t>Stenungsund Energi &amp; Miljö AB</t>
  </si>
  <si>
    <t>Perstorp Specialty Chemicals AB</t>
  </si>
  <si>
    <t>Perstorp</t>
  </si>
  <si>
    <t>Orkla Foods Sverige AB</t>
  </si>
  <si>
    <t>Eslövsfabriken</t>
  </si>
  <si>
    <t>National Electric Vehicle Sweden AB</t>
  </si>
  <si>
    <t>Sala-Heby Energi AB</t>
  </si>
  <si>
    <t>Silververket/Värmeverket</t>
  </si>
  <si>
    <t>Sala</t>
  </si>
  <si>
    <t>Bollsta sågverk</t>
  </si>
  <si>
    <t>Scania Oskarshamn</t>
  </si>
  <si>
    <t>SSAB EMEA AB</t>
  </si>
  <si>
    <t>SSAB EMEA Borlänge</t>
  </si>
  <si>
    <t>Hasselfors PC</t>
  </si>
  <si>
    <t>Siljan Timber AB</t>
  </si>
  <si>
    <t>PC Siljanssågen</t>
  </si>
  <si>
    <t>Veolia Sweden AB</t>
  </si>
  <si>
    <t>PC Hjorten</t>
  </si>
  <si>
    <t>Klubbgärdet Fastighets AB</t>
  </si>
  <si>
    <t>PC Lövholmens såg</t>
  </si>
  <si>
    <t>Moelven Valåsen AB</t>
  </si>
  <si>
    <t>Moelven</t>
  </si>
  <si>
    <t>PC Electrolux</t>
  </si>
  <si>
    <t>Fjärrvärmecentralen i Boxholm</t>
  </si>
  <si>
    <t>Boxholm</t>
  </si>
  <si>
    <t>The Absolut Company AB</t>
  </si>
  <si>
    <t>Destilleriet</t>
  </si>
  <si>
    <t>GKN Aerospace Sweden AB</t>
  </si>
  <si>
    <t>Volvoanläggningen</t>
  </si>
  <si>
    <t>Stenstaliden panncentral, Kristinehamn</t>
  </si>
  <si>
    <t>Volvo Powertrain AB</t>
  </si>
  <si>
    <t>Skövdeanläggningen</t>
  </si>
  <si>
    <t>Treetex HVC3 och HVC4</t>
  </si>
  <si>
    <t>Cementa AB</t>
  </si>
  <si>
    <t>Mineralindustri (exkl. metaller)</t>
  </si>
  <si>
    <t>Skövdefabriken</t>
  </si>
  <si>
    <t>Slitefabriken</t>
  </si>
  <si>
    <t>Kalkproduktion Storugns AB</t>
  </si>
  <si>
    <t>Monier Roofing AB</t>
  </si>
  <si>
    <t>Vittinge tegelbruk</t>
  </si>
  <si>
    <t>Heby</t>
  </si>
  <si>
    <t>Nordkalk AB</t>
  </si>
  <si>
    <t>Nordkalk/Köping</t>
  </si>
  <si>
    <t>SMA Mineral AB</t>
  </si>
  <si>
    <t>Luleå kalkverk</t>
  </si>
  <si>
    <t>Ardagh Glass Limmared AB</t>
  </si>
  <si>
    <t>Tranemo</t>
  </si>
  <si>
    <t>SAINT GOBAIN SWEDEN AB</t>
  </si>
  <si>
    <t>Saint Gobain Isover AB</t>
  </si>
  <si>
    <t>Oxelö kalkverk</t>
  </si>
  <si>
    <t>Oxelösund</t>
  </si>
  <si>
    <t>Boda kalkverk</t>
  </si>
  <si>
    <t>Rättvik</t>
  </si>
  <si>
    <t>Rättviks kalkverk</t>
  </si>
  <si>
    <t>Sandarne kalkverk</t>
  </si>
  <si>
    <t>Nynas AB</t>
  </si>
  <si>
    <t>Nynäshamnsraffinaderiet</t>
  </si>
  <si>
    <t>Raffinaderier samt distribution av olja och gas</t>
  </si>
  <si>
    <t>Göteborgsraffinaderiet</t>
  </si>
  <si>
    <t>Preem AB</t>
  </si>
  <si>
    <t>Preemraff i Götebogs kommun</t>
  </si>
  <si>
    <t>St1 Refinery AB</t>
  </si>
  <si>
    <t>Preemraff i Lysekils kommun</t>
  </si>
  <si>
    <t>Lysekil</t>
  </si>
  <si>
    <t>Pappers- och massaindustri samt tryckerier</t>
  </si>
  <si>
    <t>Arctic Paper Munkedals AB</t>
  </si>
  <si>
    <t>Munkedal</t>
  </si>
  <si>
    <t>BillerudKorsnäs Skog &amp; Industri AB</t>
  </si>
  <si>
    <t>BillerudKorsnäs Frövi</t>
  </si>
  <si>
    <t>BillerudKorsnäs Sweden AB</t>
  </si>
  <si>
    <t>Gruvöns bruk</t>
  </si>
  <si>
    <t>Karlsborgs bruk</t>
  </si>
  <si>
    <t>BillerudKorsnäs Skärblacka</t>
  </si>
  <si>
    <t>Nordic Paper Bäckhammar AB</t>
  </si>
  <si>
    <t>Bäckhammars bruk</t>
  </si>
  <si>
    <t>AB Sandvik Materials Technology</t>
  </si>
  <si>
    <t>Domsjö Fabriker AB</t>
  </si>
  <si>
    <t>Domsjö Fabriker</t>
  </si>
  <si>
    <t>RexCell Tissue &amp; Airlaid AB</t>
  </si>
  <si>
    <t>Långedsverken</t>
  </si>
  <si>
    <t>Bengtsfors</t>
  </si>
  <si>
    <t>Skåpaforsverken</t>
  </si>
  <si>
    <t>Fiskeby Board AB.</t>
  </si>
  <si>
    <t>Fiskeby Board AB</t>
  </si>
  <si>
    <t>Mondi Dynäs AB</t>
  </si>
  <si>
    <t>Holmen Paper AB</t>
  </si>
  <si>
    <t>Bravikens pappersbruk</t>
  </si>
  <si>
    <t>Hallsta pappersbruk</t>
  </si>
  <si>
    <t>Iggesund Paperboard AB</t>
  </si>
  <si>
    <t>Iggesunds bruk</t>
  </si>
  <si>
    <t>Smurfit Kappa Kraftliner Piteå AB</t>
  </si>
  <si>
    <t>Smurfit Kappa Kraftliner Piteå</t>
  </si>
  <si>
    <t>Klippans Bruk AB</t>
  </si>
  <si>
    <t>Lessebo Paper AB</t>
  </si>
  <si>
    <t>Lessebo bruk</t>
  </si>
  <si>
    <t>Lessebo</t>
  </si>
  <si>
    <t>Gävle Bruk</t>
  </si>
  <si>
    <t>Metsä Tissue AB</t>
  </si>
  <si>
    <t>Katrinefors bruk</t>
  </si>
  <si>
    <t>Nyboholms bruk</t>
  </si>
  <si>
    <t>Pauliströms bruk</t>
  </si>
  <si>
    <t>Metsä Board Sverige AB</t>
  </si>
  <si>
    <t>Nordic Paper Seffle AB</t>
  </si>
  <si>
    <t>BillerudKorsnäs Rockhammar AB</t>
  </si>
  <si>
    <t>BillerudKorsnäs Rockhammar</t>
  </si>
  <si>
    <t>Rottneros Bruk AB</t>
  </si>
  <si>
    <t>Rottneros bruk</t>
  </si>
  <si>
    <t>Sunne</t>
  </si>
  <si>
    <t>SCA Graphic Sundsvall AB</t>
  </si>
  <si>
    <t>Ortvikens pappersbruk</t>
  </si>
  <si>
    <t>SCA Östrand</t>
  </si>
  <si>
    <t>Timrå</t>
  </si>
  <si>
    <t>Essity Hygiene and Health AB</t>
  </si>
  <si>
    <t>Lilla Edet</t>
  </si>
  <si>
    <t>SCA Munksund AB</t>
  </si>
  <si>
    <t>SCA  Munksund AB</t>
  </si>
  <si>
    <t>Ahlstrom-Munksjö Aspa Bruk AB</t>
  </si>
  <si>
    <t>Askersund</t>
  </si>
  <si>
    <t>Arctic Paper Grycksbo AB</t>
  </si>
  <si>
    <t>Stora Enso Fors AB</t>
  </si>
  <si>
    <t>Stora Enso Paper AB</t>
  </si>
  <si>
    <t>Hylte</t>
  </si>
  <si>
    <t>Stora Enso Paper AB,  Kvarnsveden Mill</t>
  </si>
  <si>
    <t>Stora Enso Nymölla AB</t>
  </si>
  <si>
    <t>Bromölla</t>
  </si>
  <si>
    <t>Stora Enso Pulp AB</t>
  </si>
  <si>
    <t>Skutskärs bruk</t>
  </si>
  <si>
    <t>Älvkarleby</t>
  </si>
  <si>
    <t>Stora Enso Skoghalls bruk</t>
  </si>
  <si>
    <t>Hammarö</t>
  </si>
  <si>
    <t>Svanskog Bruk AB</t>
  </si>
  <si>
    <t>Sofidel Sweden AB</t>
  </si>
  <si>
    <t>Kinda</t>
  </si>
  <si>
    <t>Södra skogsägarna ekonomisk förening</t>
  </si>
  <si>
    <t>Södra Cell Mönsterås</t>
  </si>
  <si>
    <t>Mönsterås</t>
  </si>
  <si>
    <t>Södra Cell Mörrum</t>
  </si>
  <si>
    <t>Södra Cell Värö</t>
  </si>
  <si>
    <t>Waggeryd Cell AB</t>
  </si>
  <si>
    <t>Vaggeryd</t>
  </si>
  <si>
    <t>Vallviks Bruk AB</t>
  </si>
  <si>
    <t>Vallviks bruk</t>
  </si>
  <si>
    <t>Eda</t>
  </si>
  <si>
    <t>Kanthal AB</t>
  </si>
  <si>
    <t>Hallstahammar</t>
  </si>
  <si>
    <t>Ovako Bar AB</t>
  </si>
  <si>
    <t>Höganäs Sweden AB</t>
  </si>
  <si>
    <t>Höganäs Sweden AB Halmstad</t>
  </si>
  <si>
    <t>Höganäs</t>
  </si>
  <si>
    <t>Outokumpu Stainless AB</t>
  </si>
  <si>
    <t>Avesta Jernverk</t>
  </si>
  <si>
    <t>Degerfors</t>
  </si>
  <si>
    <t>Ovako Sweden AB</t>
  </si>
  <si>
    <t>Ovako Sweden AB, Hofors</t>
  </si>
  <si>
    <t>SSAB EMEA Oxelösund</t>
  </si>
  <si>
    <t>SSAB EMEA Luleå</t>
  </si>
  <si>
    <t>Uddeholms AB</t>
  </si>
  <si>
    <t>Hagfors Jernverk</t>
  </si>
  <si>
    <t>Hagfors</t>
  </si>
  <si>
    <t>Luossavaara-Kiirunavaara AB</t>
  </si>
  <si>
    <t>LKAB Kiruna</t>
  </si>
  <si>
    <t>LKAB Malmberget</t>
  </si>
  <si>
    <t>LKAB Svappavaara</t>
  </si>
  <si>
    <t>Partille Energi AB</t>
  </si>
  <si>
    <t>Björndammens panncentral</t>
  </si>
  <si>
    <t>Partille</t>
  </si>
  <si>
    <t>Volvo Personvagnar AB</t>
  </si>
  <si>
    <t>Volvo Personvagnar AB Karosskomponenter, Olofström</t>
  </si>
  <si>
    <t>Olofström</t>
  </si>
  <si>
    <t>Perstorp Oxo AB</t>
  </si>
  <si>
    <t>Solör Bioenergi Öst AB</t>
  </si>
  <si>
    <t>Talja Panncentral</t>
  </si>
  <si>
    <t>Flen</t>
  </si>
  <si>
    <t>Lindås</t>
  </si>
  <si>
    <t>Bromölla Fjärrvärme AB</t>
  </si>
  <si>
    <t>Bromölla fjärrvärme</t>
  </si>
  <si>
    <t>Lugnviksverket P1 och P2</t>
  </si>
  <si>
    <t>Styckåsverket</t>
  </si>
  <si>
    <t>Äpplet</t>
  </si>
  <si>
    <t>Bokebergs panncentral</t>
  </si>
  <si>
    <t>Panncentral Söder</t>
  </si>
  <si>
    <t>HVC Reserv</t>
  </si>
  <si>
    <t>Befesa Scandust AB</t>
  </si>
  <si>
    <t>PC Långa raden</t>
  </si>
  <si>
    <t>PC Havren</t>
  </si>
  <si>
    <t>Fresenius Kabi AB</t>
  </si>
  <si>
    <t>Fabriken i Brunna</t>
  </si>
  <si>
    <t>LHVC</t>
  </si>
  <si>
    <t>Lund</t>
  </si>
  <si>
    <t>Jokkmokks Värmeverk AB</t>
  </si>
  <si>
    <t>Jokkmokk</t>
  </si>
  <si>
    <t>Nordic carbide AB</t>
  </si>
  <si>
    <t>Reservcentralen i Osby</t>
  </si>
  <si>
    <t>Munkfors Energi AB</t>
  </si>
  <si>
    <t>Munkfors Värmeverk</t>
  </si>
  <si>
    <t>Munkfors</t>
  </si>
  <si>
    <t>A9 Garnisonen, Kristinehamn</t>
  </si>
  <si>
    <t>Källhagsverket, Avesta</t>
  </si>
  <si>
    <t>PC Björkberg, Hudiksvall</t>
  </si>
  <si>
    <t>PC Sjukhuset, Hudiksvall</t>
  </si>
  <si>
    <t>Höghammar Reservcentral</t>
  </si>
  <si>
    <t>FVC AVR Fagersta By</t>
  </si>
  <si>
    <t>Panncentralen Bäckagård</t>
  </si>
  <si>
    <t>HVC Regementet</t>
  </si>
  <si>
    <t>Förvaltningshuset</t>
  </si>
  <si>
    <t>Nyhem HVC</t>
  </si>
  <si>
    <t>Panncentralen 2, Nynäshamn</t>
  </si>
  <si>
    <t>HVC Lindsdal</t>
  </si>
  <si>
    <t>HVC Effektvägen</t>
  </si>
  <si>
    <t>Backa panncentral</t>
  </si>
  <si>
    <t>Hagfors Energi AB</t>
  </si>
  <si>
    <t>Hagfors värmeverk/Ängfallheden</t>
  </si>
  <si>
    <t>HVC Bergbacken</t>
  </si>
  <si>
    <t>Säter</t>
  </si>
  <si>
    <t>HVC Haggården</t>
  </si>
  <si>
    <t>HVC Säters sjukhus</t>
  </si>
  <si>
    <t>HVC Åsen</t>
  </si>
  <si>
    <t>PC Sågen, P4 &amp; P5, Hällefors</t>
  </si>
  <si>
    <t>Hällefors</t>
  </si>
  <si>
    <t>PC 514, P10 &amp; P11, Hällefors</t>
  </si>
  <si>
    <t>Saltvikshöjden</t>
  </si>
  <si>
    <t>Ljungdala panncentral</t>
  </si>
  <si>
    <t>Göviken</t>
  </si>
  <si>
    <t>Körfältet</t>
  </si>
  <si>
    <t>Odensala</t>
  </si>
  <si>
    <t>Torvalla</t>
  </si>
  <si>
    <t>Hetvattencentral Ljungarum</t>
  </si>
  <si>
    <t>Kranen</t>
  </si>
  <si>
    <t>TPC Heden</t>
  </si>
  <si>
    <t>PC Pilen</t>
  </si>
  <si>
    <t>PC Hembygdsgatan</t>
  </si>
  <si>
    <t>PC Tegelbruket</t>
  </si>
  <si>
    <t>PC Bulten</t>
  </si>
  <si>
    <t>HVC Frövi</t>
  </si>
  <si>
    <t>HVC Hagaberg</t>
  </si>
  <si>
    <t>HVC Vedevåg</t>
  </si>
  <si>
    <t>Alnarps PC</t>
  </si>
  <si>
    <t>Lomma</t>
  </si>
  <si>
    <t>Återbruket</t>
  </si>
  <si>
    <t>Lilltjärns panncentral</t>
  </si>
  <si>
    <t>Snickarens PC</t>
  </si>
  <si>
    <t>VafabMiljö Kommunalförbund</t>
  </si>
  <si>
    <t>Gryta gasmotor/gaspanna</t>
  </si>
  <si>
    <t>Mölndal Energi AB AstraZenaca effektcentral</t>
  </si>
  <si>
    <t>Panncentral Brandstation effektcentral</t>
  </si>
  <si>
    <t>EC Flygfältet</t>
  </si>
  <si>
    <t>EC Nordkap</t>
  </si>
  <si>
    <t>HVC Svedjan</t>
  </si>
  <si>
    <t>OP Segheten</t>
  </si>
  <si>
    <t>OP Västerhaga</t>
  </si>
  <si>
    <t>Olofströms Kraft AB</t>
  </si>
  <si>
    <t>Agrasjö panncentral</t>
  </si>
  <si>
    <t>Ekerydsplan panncentral</t>
  </si>
  <si>
    <t>Larsgårdens panncentral</t>
  </si>
  <si>
    <t>Vilbokens panncentral</t>
  </si>
  <si>
    <t>FP och OP</t>
  </si>
  <si>
    <t>PC Kristineberg</t>
  </si>
  <si>
    <t>Anläggning Loket</t>
  </si>
  <si>
    <t>Diakonen</t>
  </si>
  <si>
    <t>Tjuren</t>
  </si>
  <si>
    <t>Kuggstången panncentral</t>
  </si>
  <si>
    <t>Lasarettet panncentral</t>
  </si>
  <si>
    <t>Skruven panncentral</t>
  </si>
  <si>
    <t>PC Nybygget</t>
  </si>
  <si>
    <t>Värmeverket Surahammar</t>
  </si>
  <si>
    <t>Stormyrens HVC</t>
  </si>
  <si>
    <t>Värnamo Energi AB Värmeverk</t>
  </si>
  <si>
    <t>Cloetta HVC</t>
  </si>
  <si>
    <t>FFV HVC</t>
  </si>
  <si>
    <t>Kärna Brunn HVC</t>
  </si>
  <si>
    <t>Ljungsbro HVC</t>
  </si>
  <si>
    <t>Tierps Fjärrvärme AB</t>
  </si>
  <si>
    <t>Vallskogaväg 6 (f.d gasolanläggningen)</t>
  </si>
  <si>
    <t>Tierp</t>
  </si>
  <si>
    <t>Oljecentralen</t>
  </si>
  <si>
    <t>Panncentral Rosenhäll</t>
  </si>
  <si>
    <t>Västvatten AB</t>
  </si>
  <si>
    <t>Skansverket</t>
  </si>
  <si>
    <t>Ulricehamn Energi AB</t>
  </si>
  <si>
    <t>HVC Simhallen</t>
  </si>
  <si>
    <t>Okvista värmeverk</t>
  </si>
  <si>
    <t>Vallentuna</t>
  </si>
  <si>
    <t>Vallentuna värmeverk</t>
  </si>
  <si>
    <t>Varberg Energi AB</t>
  </si>
  <si>
    <t>PC Sjukhuset Varberg</t>
  </si>
  <si>
    <t>PC Domarringen</t>
  </si>
  <si>
    <t>PC Lärkträdet</t>
  </si>
  <si>
    <t>PC Listen</t>
  </si>
  <si>
    <t>Blomgatan</t>
  </si>
  <si>
    <t>Tallholmen</t>
  </si>
  <si>
    <t>Skrubbs panna 2</t>
  </si>
  <si>
    <t>Suderbys Hejdeby 1:58</t>
  </si>
  <si>
    <t>FVC2 Fårbo</t>
  </si>
  <si>
    <t>FVC6 Lasarettets panncentral</t>
  </si>
  <si>
    <t>Fjärrvärmecentral Ödåkra</t>
  </si>
  <si>
    <t>Björknan Mönsterås Fjärrvärme</t>
  </si>
  <si>
    <t>Stolpen Mönsterås Fjärrvärme</t>
  </si>
  <si>
    <t>HVC1 Fräsen</t>
  </si>
  <si>
    <t>PC Kungsmarken i Karlskrona</t>
  </si>
  <si>
    <t>Västfastigheter Västra Götalandsregionen</t>
  </si>
  <si>
    <t>Sahlgrenska sjukhusets reservkraft</t>
  </si>
  <si>
    <t>Farmarenergi i Åtvidaberg AB</t>
  </si>
  <si>
    <t>Panncentral Eksätter</t>
  </si>
  <si>
    <t>Reservcentralen Gjuterigatan</t>
  </si>
  <si>
    <t>Stensikens PC</t>
  </si>
  <si>
    <t>Paroc AB</t>
  </si>
  <si>
    <t>Hällekisfabriken</t>
  </si>
  <si>
    <t>IKEA Industry Hultsfred AB</t>
  </si>
  <si>
    <t>PC AGA, Avesta</t>
  </si>
  <si>
    <t>Nygårds panncentral</t>
  </si>
  <si>
    <t>Åmål</t>
  </si>
  <si>
    <t>SCA Energy AB BioNorr</t>
  </si>
  <si>
    <t>Moskogen kraftvärmeverk</t>
  </si>
  <si>
    <t>Norra Mölnvik</t>
  </si>
  <si>
    <t>Värmdö</t>
  </si>
  <si>
    <t>Hästhagen</t>
  </si>
  <si>
    <t>Kils Energi AB</t>
  </si>
  <si>
    <t>Lersäters panncentral</t>
  </si>
  <si>
    <t>Kil</t>
  </si>
  <si>
    <t>Karlslunds panncentral</t>
  </si>
  <si>
    <t>Dalidens panncentral</t>
  </si>
  <si>
    <t>PC Bäckfåran</t>
  </si>
  <si>
    <t>Volvo Panncentral</t>
  </si>
  <si>
    <t>Åmåls PC</t>
  </si>
  <si>
    <t>Fagersta Stainless AB</t>
  </si>
  <si>
    <t>Fagersta 3:3 + Semla</t>
  </si>
  <si>
    <t>Nyby Operations</t>
  </si>
  <si>
    <t>Effektvägen Pellets</t>
  </si>
  <si>
    <t>PC Vä</t>
  </si>
  <si>
    <t>Ovako Bar AB, Boxholm</t>
  </si>
  <si>
    <t>PC Iggesund, Hudiksvall</t>
  </si>
  <si>
    <t>Ovako Sweden AB, Hällefors</t>
  </si>
  <si>
    <t>Panncentral Röbäck</t>
  </si>
  <si>
    <t>Storegårdens panncentral</t>
  </si>
  <si>
    <t>Platenskolan</t>
  </si>
  <si>
    <t>TPC Sjöstad</t>
  </si>
  <si>
    <t>Degerfors Energi AB</t>
  </si>
  <si>
    <t>HVC Degerfors</t>
  </si>
  <si>
    <t>Tidaholms Energi ABs Kraftvärmeverk</t>
  </si>
  <si>
    <t>Reservpanncentralen Mossgatan</t>
  </si>
  <si>
    <t>Ferrum</t>
  </si>
  <si>
    <t>Glaciären</t>
  </si>
  <si>
    <t>Hjalmar Lundbohmsskolan</t>
  </si>
  <si>
    <t>Reservpanna Brommaplan</t>
  </si>
  <si>
    <t>TPC Zakrisdal</t>
  </si>
  <si>
    <t>Söderköping</t>
  </si>
  <si>
    <t>Hamra fjärrvärmecentral</t>
  </si>
  <si>
    <t>Vallapannan</t>
  </si>
  <si>
    <t>Hörneborgsverket</t>
  </si>
  <si>
    <t>Älvsbyns Energi AB</t>
  </si>
  <si>
    <t>Älvsbyns hetvattencentral</t>
  </si>
  <si>
    <t>Älvsbyn</t>
  </si>
  <si>
    <t>Höganäs Energi AB</t>
  </si>
  <si>
    <t>Hetvattencentral 1</t>
  </si>
  <si>
    <t>Biovärmeverket i Klippan</t>
  </si>
  <si>
    <t>PC Städet</t>
  </si>
  <si>
    <t>Dåva kraftvärmeverk</t>
  </si>
  <si>
    <t>PC Halda</t>
  </si>
  <si>
    <t>RPC Skåre</t>
  </si>
  <si>
    <t>Jabo Fjärrvärmeverk</t>
  </si>
  <si>
    <t>Tranemo panncentral</t>
  </si>
  <si>
    <t>Reservpanna Timrå Tallnäs</t>
  </si>
  <si>
    <t>Reservpannor Timrå industriområde</t>
  </si>
  <si>
    <t>Badhusvägen PC</t>
  </si>
  <si>
    <t>Håbo</t>
  </si>
  <si>
    <t>Tegelbruksvägen PC</t>
  </si>
  <si>
    <t>Öresundsverket</t>
  </si>
  <si>
    <t>Saint Gobain Sweden AB BU Gyproc</t>
  </si>
  <si>
    <t>Reservpanncentralen i Älmhult</t>
  </si>
  <si>
    <t>Knauf Danogips GmbH</t>
  </si>
  <si>
    <t>Backen</t>
  </si>
  <si>
    <t>Värmeverk Häggatorps i Ronneby</t>
  </si>
  <si>
    <t>PC Åhus</t>
  </si>
  <si>
    <t>Kilsunds panncentral</t>
  </si>
  <si>
    <t>Reservcentral Vagnen 4 i Ljungby</t>
  </si>
  <si>
    <t>Njudung Energi Sävsjö AB</t>
  </si>
  <si>
    <t>Hantverkaren</t>
  </si>
  <si>
    <t>Sävsjö</t>
  </si>
  <si>
    <t>Södra industriområdet</t>
  </si>
  <si>
    <t>Vårdcentralen</t>
  </si>
  <si>
    <t>Hammarö Energi AB</t>
  </si>
  <si>
    <t>Skoghall panncentral</t>
  </si>
  <si>
    <t>Elmeverket i Älmhult</t>
  </si>
  <si>
    <t>Spetslastpanna Hagfors Jernverk</t>
  </si>
  <si>
    <t>HVC Ekobilen</t>
  </si>
  <si>
    <t>PC Holmsund</t>
  </si>
  <si>
    <t>FVC Kvarnsveden</t>
  </si>
  <si>
    <t>FVC Romme</t>
  </si>
  <si>
    <t>Ekobackens PC</t>
  </si>
  <si>
    <t>Trollhättan Energi AB, Näl</t>
  </si>
  <si>
    <t>Hetvattencentral Flahult</t>
  </si>
  <si>
    <t>Hetvattencentral Bankeryd Alva</t>
  </si>
  <si>
    <t>Hetvattencentral Bankeryd</t>
  </si>
  <si>
    <t>Uddetorp</t>
  </si>
  <si>
    <t>Telge Nät AB</t>
  </si>
  <si>
    <t>Järna panncentral</t>
  </si>
  <si>
    <t>Stora Enso Timber AB</t>
  </si>
  <si>
    <t>Ala Sågverk</t>
  </si>
  <si>
    <t>PC Verket</t>
  </si>
  <si>
    <t>Panncentralen Gästgivaren</t>
  </si>
  <si>
    <t>Bergkvist Insjön AB</t>
  </si>
  <si>
    <t>Bergkvist-Insjön</t>
  </si>
  <si>
    <t>Leksand</t>
  </si>
  <si>
    <t>Kraftvärmeverk Karlskrona</t>
  </si>
  <si>
    <t>PC Orsa Gamla</t>
  </si>
  <si>
    <t>Orsa</t>
  </si>
  <si>
    <t>PC Orsa Nya</t>
  </si>
  <si>
    <t>PC Solskiftet</t>
  </si>
  <si>
    <t>Gåshaga</t>
  </si>
  <si>
    <t>Trelleborgs Fjärrvärme AB</t>
  </si>
  <si>
    <t>Östervångsverket</t>
  </si>
  <si>
    <t>Trelleborg</t>
  </si>
  <si>
    <t>Sjöviksverket</t>
  </si>
  <si>
    <t>Volvo Personvagnar AB Torslanda</t>
  </si>
  <si>
    <t>Hässleholmsfabriken</t>
  </si>
  <si>
    <t>PC Sandåsavägen</t>
  </si>
  <si>
    <t>Härjeåns Energi AB</t>
  </si>
  <si>
    <t>HVC Kopparslagaren</t>
  </si>
  <si>
    <t>Härjedalen</t>
  </si>
  <si>
    <t>PC Östrand</t>
  </si>
  <si>
    <t>Renova AB</t>
  </si>
  <si>
    <t>Renova avfallsförbränningsanläggning</t>
  </si>
  <si>
    <t>Sösia fjärrvärmeanläggning</t>
  </si>
  <si>
    <t>Åre</t>
  </si>
  <si>
    <t>Åre Norra</t>
  </si>
  <si>
    <t>Sandåsa Timber AB</t>
  </si>
  <si>
    <t>Åkers sågverk</t>
  </si>
  <si>
    <t>Nacka Strand</t>
  </si>
  <si>
    <t>Reservkraft Hedensbyn</t>
  </si>
  <si>
    <t>ER1</t>
  </si>
  <si>
    <t>Hetvattencentral Liljeholmen</t>
  </si>
  <si>
    <t>Norsaverkets avfallsförbränningsanläggning</t>
  </si>
  <si>
    <t>Åmotfors Energi AB</t>
  </si>
  <si>
    <t>Åmotfors Energi</t>
  </si>
  <si>
    <t>Haparanda Värmeverk AB</t>
  </si>
  <si>
    <t>Haparanda</t>
  </si>
  <si>
    <t>IKEA Industry Älmhult</t>
  </si>
  <si>
    <t>SYSAV</t>
  </si>
  <si>
    <t>Sysavs avfallsförbränningsanläggning</t>
  </si>
  <si>
    <t>Vara Energi Värme AB</t>
  </si>
  <si>
    <t>Vara Energi panncentral</t>
  </si>
  <si>
    <t>Vara</t>
  </si>
  <si>
    <t>Oljecontainer</t>
  </si>
  <si>
    <t>Yara AB</t>
  </si>
  <si>
    <t>Yara AB Köpingsfabriken</t>
  </si>
  <si>
    <t>N2O</t>
  </si>
  <si>
    <t>Örtoftaverket</t>
  </si>
  <si>
    <t>Panncentralen vid Skinnskattebergs sågverk</t>
  </si>
  <si>
    <t>Skinnskatteberg</t>
  </si>
  <si>
    <t>Ämthyttans panncentral</t>
  </si>
  <si>
    <t>Lillesjöverket</t>
  </si>
  <si>
    <t>Värmekällan</t>
  </si>
  <si>
    <t>BI-QEM Resins AB</t>
  </si>
  <si>
    <t>Avfallspanna Mora - Utmeland</t>
  </si>
  <si>
    <t>Celanese Production Sweden AB</t>
  </si>
  <si>
    <t>Celanese Emulsions Norden AB</t>
  </si>
  <si>
    <t>Läggesta Panncentral</t>
  </si>
  <si>
    <t>Kubikenborg Aluminium AB</t>
  </si>
  <si>
    <t>C2F6, CF4, CO2</t>
  </si>
  <si>
    <t>Vargön Alloys AB</t>
  </si>
  <si>
    <t>LVC4 Lyviksverket</t>
  </si>
  <si>
    <t>Kristinehed avfallskraftvärmeverk</t>
  </si>
  <si>
    <t>Varaslättens lagerhus ek för</t>
  </si>
  <si>
    <t>Varaslättens lagerhus</t>
  </si>
  <si>
    <t>Kullö panncentral</t>
  </si>
  <si>
    <t>Vaxholm</t>
  </si>
  <si>
    <t>Hetvattencentral Axamo</t>
  </si>
  <si>
    <t>Reservcentral Värmeverket 1</t>
  </si>
  <si>
    <t>Panncentralen Gällivare sjukhus NLL</t>
  </si>
  <si>
    <t>Edsbyn</t>
  </si>
  <si>
    <t>Filbornaverket</t>
  </si>
  <si>
    <t>Bomhus Energi AB</t>
  </si>
  <si>
    <t>Bomhus Energi</t>
  </si>
  <si>
    <t>AB Karl Hedins sågverk</t>
  </si>
  <si>
    <t>Krylbo sågverk</t>
  </si>
  <si>
    <t>Värmeverket Hamnen</t>
  </si>
  <si>
    <t>Åsby panncentral</t>
  </si>
  <si>
    <t>SSAB EMEA Finspång</t>
  </si>
  <si>
    <t>Brunflo Åkre</t>
  </si>
  <si>
    <t>Nipan</t>
  </si>
  <si>
    <t>Pinnacle Sweden AB</t>
  </si>
  <si>
    <t>Fritsla Panncentral</t>
  </si>
  <si>
    <t>Swedish Hospital Partners AB</t>
  </si>
  <si>
    <t>Reservkraftanläggning för Nya Karolinska i Solna</t>
  </si>
  <si>
    <t>PC STENA</t>
  </si>
  <si>
    <t>Sandkilsverket Åkersberga</t>
  </si>
  <si>
    <t>TC1 &amp; TC2</t>
  </si>
  <si>
    <t>Panncentral F17</t>
  </si>
  <si>
    <t>PC Huven</t>
  </si>
  <si>
    <t>COOP Terminalen</t>
  </si>
  <si>
    <t>Gaspanna Sjukhuset</t>
  </si>
  <si>
    <t>Hjo Energi AB</t>
  </si>
  <si>
    <t>Värmeverket Hjo Energi AB</t>
  </si>
  <si>
    <t>Hjo</t>
  </si>
  <si>
    <t>Vilbokens biopanna</t>
  </si>
  <si>
    <t>PC Ekenässjön</t>
  </si>
  <si>
    <t>Arninge fjärrvärmeanläggning</t>
  </si>
  <si>
    <t>Åva fjärrvärmeanläggning</t>
  </si>
  <si>
    <t>PC Bonaren</t>
  </si>
  <si>
    <t>PC Samhall</t>
  </si>
  <si>
    <t>PC Köpmannen</t>
  </si>
  <si>
    <t>HVC Söderala</t>
  </si>
  <si>
    <t>Bulten</t>
  </si>
  <si>
    <t>Panncentral Lokstallsvägen</t>
  </si>
  <si>
    <t>Arvika Teknik AB</t>
  </si>
  <si>
    <t>Rötgaspannan Arvika avloppsreningsverk</t>
  </si>
  <si>
    <t>Brandmannen Hjo Energi AB</t>
  </si>
  <si>
    <t>Odal Hjo Energi AB</t>
  </si>
  <si>
    <t>HVC Stora Valla</t>
  </si>
  <si>
    <t>Lotta</t>
  </si>
  <si>
    <t>PC Heden Mora</t>
  </si>
  <si>
    <t>KVV Transtorp</t>
  </si>
  <si>
    <t>KVV Kopparslagaren</t>
  </si>
  <si>
    <t>Panncentral biolja</t>
  </si>
  <si>
    <t>Oxhagen containerpanna</t>
  </si>
  <si>
    <t>PC City</t>
  </si>
  <si>
    <t>Pc 8 Porsödalen</t>
  </si>
  <si>
    <t>Gislaved Energi AB</t>
  </si>
  <si>
    <t>Mossarp PC</t>
  </si>
  <si>
    <t>Gislaved</t>
  </si>
  <si>
    <t>Gisle PC</t>
  </si>
  <si>
    <t>MPC Brandstation</t>
  </si>
  <si>
    <t>Anderstorp PC</t>
  </si>
  <si>
    <t>Dalby</t>
  </si>
  <si>
    <t>Sobackens Miljöanläggning</t>
  </si>
  <si>
    <t>Navet</t>
  </si>
  <si>
    <t>Ekenäs Timber AB</t>
  </si>
  <si>
    <t>Överskott/ underskott</t>
  </si>
  <si>
    <t>Kommentar</t>
  </si>
  <si>
    <t>NAP nr</t>
  </si>
  <si>
    <t>Huvudman</t>
  </si>
  <si>
    <t>Utsläppt gas</t>
  </si>
  <si>
    <t>Summa</t>
  </si>
  <si>
    <t>SUMMA</t>
  </si>
  <si>
    <t>* Siffrorna är preliminära</t>
  </si>
  <si>
    <t>Utsläpp 2018 (tusen ton CO2 ekv)</t>
  </si>
  <si>
    <t>Utsläpp 2019 (tusen ton CO2 ekv)</t>
  </si>
  <si>
    <t>Utsläpp 2013 (tusen ton CO2 ekv)</t>
  </si>
  <si>
    <t>Utsläpp 2014 (tusen ton CO2 ekv)</t>
  </si>
  <si>
    <t>Utsläpp 2015 (tusen ton CO2 ekv)</t>
  </si>
  <si>
    <t>Utsläpp 2016 (tusen ton CO2 ekv)</t>
  </si>
  <si>
    <t>Utsläpp 2017 (tusen ton CO2 ekv)</t>
  </si>
  <si>
    <t>Nevel AB</t>
  </si>
  <si>
    <t>Biond Heat Production AB</t>
  </si>
  <si>
    <t>Nouryon Pulp and Performance Chemicals AB</t>
  </si>
  <si>
    <t>Höganäs Borgestad AB</t>
  </si>
  <si>
    <t>SCA Obbola AB</t>
  </si>
  <si>
    <t>Ahlstrom-Munksjö AB</t>
  </si>
  <si>
    <t>Stora Enso AB</t>
  </si>
  <si>
    <t>Björneborg Steel AB</t>
  </si>
  <si>
    <t>SCA Energy AB</t>
  </si>
  <si>
    <t>Heden reservcentral</t>
  </si>
  <si>
    <t>Nybro Värmecentral</t>
  </si>
  <si>
    <t>Kramfors, HVC Brunne</t>
  </si>
  <si>
    <t>Riskullaverket</t>
  </si>
  <si>
    <t>Svenljunga fjärrvärmeverk</t>
  </si>
  <si>
    <t>HVC3 Tornby</t>
  </si>
  <si>
    <t>Hultsfred, Värmeverk</t>
  </si>
  <si>
    <t>Tibro, Baggeboverket</t>
  </si>
  <si>
    <t>Nouryon Functional Chemicals AB</t>
  </si>
  <si>
    <t>AAK Sweden AB</t>
  </si>
  <si>
    <t>SCA Obbola</t>
  </si>
  <si>
    <t>Stora Enso Paper AB Hylte Mill</t>
  </si>
  <si>
    <t>Bjuv, Gunnarstorpsvägen</t>
  </si>
  <si>
    <t>Kraftvärmeverket Gjutaren</t>
  </si>
  <si>
    <t>Tibro, Järnvägsgatan</t>
  </si>
  <si>
    <t>Panna 11</t>
  </si>
  <si>
    <t>Bjuv, Höganäs Bjuf</t>
  </si>
  <si>
    <t>Fristad HVC</t>
  </si>
  <si>
    <t>Orrekullens Panncentral</t>
  </si>
  <si>
    <t>Högbytorp CHP</t>
  </si>
  <si>
    <t>VC3</t>
  </si>
  <si>
    <t>PC Industrivägen</t>
  </si>
  <si>
    <t>PC Manhem</t>
  </si>
  <si>
    <t>PC Sävast</t>
  </si>
  <si>
    <t>PC P5</t>
  </si>
  <si>
    <t>PC Bodensågen</t>
  </si>
  <si>
    <t>PC Bränslan</t>
  </si>
  <si>
    <t>Panncentral Badhuset</t>
  </si>
  <si>
    <t>Ekenäs Timber</t>
  </si>
  <si>
    <t>Totala Utsläpp (ton CO2 ekv)</t>
  </si>
  <si>
    <t>Procentuell förändring</t>
  </si>
  <si>
    <t>Utsläpp 2020 (tusen ton CO2 ekv)</t>
  </si>
  <si>
    <t>Utsläpp 2019 (ton CO2ekv)</t>
  </si>
  <si>
    <t>Utsläpp 2020 (ton CO2 ekv)</t>
  </si>
  <si>
    <t>Utfärdade utsläppsrätter*</t>
  </si>
  <si>
    <t>Borås Energi och Miljö AB</t>
  </si>
  <si>
    <t>Gävle Kraftvärme AB</t>
  </si>
  <si>
    <t>Värmevärden i Hofors AB</t>
  </si>
  <si>
    <t>Boliden Mineral AB</t>
  </si>
  <si>
    <t>Figeholm</t>
  </si>
  <si>
    <t>ABB Power Grids Sweden AB</t>
  </si>
  <si>
    <t>Crane AB Ångcentral</t>
  </si>
  <si>
    <t>Crane AB</t>
  </si>
  <si>
    <t>Värmeverket Rättvik</t>
  </si>
  <si>
    <t>Värmevärden Siljan AB</t>
  </si>
  <si>
    <t>Haparanda Ahlmarksvägen</t>
  </si>
  <si>
    <t>IKEA Industry Älmhult AB</t>
  </si>
  <si>
    <t>Ale Fjärrvärme AB</t>
  </si>
  <si>
    <t>Mariestads kommun</t>
  </si>
  <si>
    <t>Lindvalls Kaffe AB</t>
  </si>
  <si>
    <t>TPC Härjedalsgatan</t>
  </si>
  <si>
    <t>Haparanda Biooljepanna</t>
  </si>
  <si>
    <t>Mariestads avloppsreningsverk</t>
  </si>
  <si>
    <t>Värmevärden i Hofors Ångcentralen</t>
  </si>
  <si>
    <t>Deponigasanläggning</t>
  </si>
  <si>
    <t>Site Eskilstuna</t>
  </si>
  <si>
    <t>Site Västerås</t>
  </si>
  <si>
    <t>Site Katrineholm</t>
  </si>
  <si>
    <t>Foodhill, Bjuv</t>
  </si>
  <si>
    <t>InterXion STO anläggningar</t>
  </si>
  <si>
    <t>Värmevärden Säffle AB</t>
  </si>
  <si>
    <t>Adven AB</t>
  </si>
  <si>
    <t>Amazon Data Services AB</t>
  </si>
  <si>
    <t>InterXion Sverige AB</t>
  </si>
  <si>
    <t>Hetvattencentralen Stigamo</t>
  </si>
  <si>
    <t>Kungsgatan 60</t>
  </si>
  <si>
    <t>Husum Pulp AB</t>
  </si>
  <si>
    <t>Gasturbin, G5 Södra</t>
  </si>
  <si>
    <t>HVC Deponigas</t>
  </si>
  <si>
    <t>Reservcentral Slipstenen 3</t>
  </si>
  <si>
    <t>Forumpannan</t>
  </si>
  <si>
    <t>Utsläpp 2021 (ton CO2 ekv)</t>
  </si>
  <si>
    <t>Utfärdade utsläppsrätter 2021</t>
  </si>
  <si>
    <t xml:space="preserve">Statistik utsläpp och utfärdade fria utsläppsrätter för 2021 års utsläpp inom EU ETS </t>
  </si>
  <si>
    <t>Utsläpp 2021 (tusen ton CO2 ekv)</t>
  </si>
  <si>
    <t>Utsläpp 2021* (ton CO2 ekv)</t>
  </si>
  <si>
    <t>2021 överskott/ underskott (utfärdade utsläppsrätter jmf utsläpp)</t>
  </si>
  <si>
    <t>Procentuell del av EU ETS i Sverige 2021</t>
  </si>
  <si>
    <t xml:space="preserve">Statistik EU ETS utsläpp 2019, 2020 och 2021 samt utfärdade fria utsläppsrätter för 2021 per bransch </t>
  </si>
  <si>
    <t>2021*</t>
  </si>
  <si>
    <t>*preliminär</t>
  </si>
  <si>
    <t>Ingelsta HVC</t>
  </si>
  <si>
    <t>E.ON Energiinfrastruktur AB</t>
  </si>
  <si>
    <t>HVC Rötgas</t>
  </si>
  <si>
    <t>Arla panncentral</t>
  </si>
  <si>
    <t>*Preliminär</t>
  </si>
  <si>
    <t>Finns ej</t>
  </si>
  <si>
    <t>Equinix (Sweden) AB</t>
  </si>
  <si>
    <t>Stockholm Förbrännaren 10</t>
  </si>
  <si>
    <t>Skillnad i procent mellan 2013 och 2021</t>
  </si>
  <si>
    <t>* Utsläppet är preliminärt 2022-04-11</t>
  </si>
  <si>
    <t>Observera att det angivna utsläppet är preliminärt (2022-05-13)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</si>
</sst>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b/>
      <sz val="10"/>
      <color rgb="FF363636"/>
      <name val="Arial"/>
      <family val="2"/>
    </font>
    <font>
      <sz val="10"/>
      <color rgb="FF363636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33">
    <xf numFmtId="0" fontId="0" fillId="0" borderId="0" xfId="0"/>
    <xf numFmtId="3" fontId="0" fillId="0" borderId="0" xfId="0" applyNumberFormat="1"/>
    <xf numFmtId="0" fontId="0" fillId="0" borderId="1" xfId="0" applyBorder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3" fontId="3" fillId="0" borderId="5" xfId="0" applyNumberFormat="1" applyFont="1" applyBorder="1"/>
    <xf numFmtId="0" fontId="3" fillId="5" borderId="1" xfId="0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3" fontId="0" fillId="0" borderId="1" xfId="0" applyNumberFormat="1" applyBorder="1"/>
    <xf numFmtId="3" fontId="0" fillId="0" borderId="1" xfId="1" applyNumberFormat="1" applyFont="1" applyBorder="1"/>
    <xf numFmtId="0" fontId="0" fillId="0" borderId="7" xfId="0" applyBorder="1" applyAlignment="1">
      <alignment wrapText="1"/>
    </xf>
    <xf numFmtId="0" fontId="3" fillId="0" borderId="4" xfId="0" applyFont="1" applyBorder="1" applyAlignment="1">
      <alignment wrapText="1"/>
    </xf>
    <xf numFmtId="3" fontId="3" fillId="0" borderId="5" xfId="1" applyNumberFormat="1" applyFont="1" applyBorder="1"/>
    <xf numFmtId="3" fontId="3" fillId="0" borderId="6" xfId="1" applyNumberFormat="1" applyFont="1" applyBorder="1"/>
    <xf numFmtId="0" fontId="7" fillId="0" borderId="0" xfId="0" applyFont="1"/>
    <xf numFmtId="9" fontId="0" fillId="0" borderId="1" xfId="1" applyFont="1" applyBorder="1"/>
    <xf numFmtId="0" fontId="0" fillId="0" borderId="1" xfId="0" applyBorder="1" applyAlignment="1">
      <alignment horizont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right" vertical="center"/>
    </xf>
    <xf numFmtId="3" fontId="3" fillId="0" borderId="8" xfId="0" applyNumberFormat="1" applyFont="1" applyBorder="1"/>
    <xf numFmtId="0" fontId="3" fillId="5" borderId="1" xfId="0" applyFont="1" applyFill="1" applyBorder="1" applyAlignment="1">
      <alignment horizontal="right" vertical="center" wrapText="1"/>
    </xf>
    <xf numFmtId="9" fontId="0" fillId="0" borderId="0" xfId="0" applyNumberFormat="1"/>
    <xf numFmtId="164" fontId="0" fillId="0" borderId="1" xfId="2" applyNumberFormat="1" applyFont="1" applyBorder="1"/>
    <xf numFmtId="0" fontId="0" fillId="0" borderId="0" xfId="0"/>
    <xf numFmtId="1" fontId="2" fillId="3" borderId="3" xfId="0" applyNumberFormat="1" applyFont="1" applyFill="1" applyBorder="1" applyAlignment="1">
      <alignment horizontal="left" vertical="center"/>
    </xf>
    <xf numFmtId="1" fontId="0" fillId="0" borderId="1" xfId="0" applyNumberFormat="1" applyBorder="1"/>
    <xf numFmtId="9" fontId="0" fillId="0" borderId="0" xfId="1" applyFont="1"/>
  </cellXfs>
  <cellStyles count="3">
    <cellStyle name="Normal" xfId="0" builtinId="0"/>
    <cellStyle name="Procent" xfId="1" builtinId="5"/>
    <cellStyle name="Valuta" xfId="2" builtin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Procentuell del av EU ETS i Sverige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 per bransch'!$G$3</c:f>
              <c:strCache>
                <c:ptCount val="1"/>
                <c:pt idx="0">
                  <c:v>Procentuell del av EU ETS i Sverige 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'2021 per bransch'!$A$4:$A$12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'2021 per bransch'!$G$4:$G$12</c:f>
              <c:numCache>
                <c:formatCode>0%</c:formatCode>
                <c:ptCount val="9"/>
                <c:pt idx="0">
                  <c:v>0.30975216691848245</c:v>
                </c:pt>
                <c:pt idx="1">
                  <c:v>0.20844205721569728</c:v>
                </c:pt>
                <c:pt idx="2">
                  <c:v>0.13921004815422514</c:v>
                </c:pt>
                <c:pt idx="3">
                  <c:v>0.1497216351090479</c:v>
                </c:pt>
                <c:pt idx="4">
                  <c:v>6.6936278080853978E-2</c:v>
                </c:pt>
                <c:pt idx="5">
                  <c:v>4.3296370280293831E-2</c:v>
                </c:pt>
                <c:pt idx="6">
                  <c:v>3.6061383593444372E-2</c:v>
                </c:pt>
                <c:pt idx="7">
                  <c:v>3.903430027860303E-2</c:v>
                </c:pt>
                <c:pt idx="8">
                  <c:v>7.5457603693519781E-3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9-4D0F-B9D4-183F50603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3953952"/>
        <c:axId val="733951984"/>
      </c:barChart>
      <c:catAx>
        <c:axId val="73395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3951984"/>
        <c:crosses val="autoZero"/>
        <c:auto val="1"/>
        <c:lblAlgn val="ctr"/>
        <c:lblOffset val="100"/>
        <c:noMultiLvlLbl val="0"/>
      </c:catAx>
      <c:valAx>
        <c:axId val="73395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395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aseline="0"/>
              <a:t>Utsläpp per bransch 2019-2021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'2021 per bransch'!$B$3</c:f>
              <c:strCache>
                <c:ptCount val="1"/>
                <c:pt idx="0">
                  <c:v>Utsläpp 2019 (ton CO2ekv)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'2021 per bransch'!$A$4:$A$12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'2021 per bransch'!$B$4:$B$12</c:f>
              <c:numCache>
                <c:formatCode>#,##0</c:formatCode>
                <c:ptCount val="9"/>
                <c:pt idx="0">
                  <c:v>6167290</c:v>
                </c:pt>
                <c:pt idx="1">
                  <c:v>3944738</c:v>
                </c:pt>
                <c:pt idx="2">
                  <c:v>2786228</c:v>
                </c:pt>
                <c:pt idx="3">
                  <c:v>2391596</c:v>
                </c:pt>
                <c:pt idx="4">
                  <c:v>1229904</c:v>
                </c:pt>
                <c:pt idx="5">
                  <c:v>826143</c:v>
                </c:pt>
                <c:pt idx="6">
                  <c:v>696323</c:v>
                </c:pt>
                <c:pt idx="7">
                  <c:v>733646</c:v>
                </c:pt>
                <c:pt idx="8">
                  <c:v>119226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1-4636-BD9A-8466E8E73296}"/>
            </c:ext>
          </c:extLst>
        </c:ser>
        <c:ser>
          <c:idx val="1"/>
          <c:order val="1"/>
          <c:tx>
            <c:strRef>
              <c:f>'2021 per bransch'!$C$3</c:f>
              <c:strCache>
                <c:ptCount val="1"/>
                <c:pt idx="0">
                  <c:v>Utsläpp 2020 (ton CO2 ekv)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'2021 per bransch'!$A$4:$A$12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'2021 per bransch'!$C$4:$C$12</c:f>
              <c:numCache>
                <c:formatCode>#,##0</c:formatCode>
                <c:ptCount val="9"/>
                <c:pt idx="0">
                  <c:v>5378831</c:v>
                </c:pt>
                <c:pt idx="1">
                  <c:v>3182369</c:v>
                </c:pt>
                <c:pt idx="2">
                  <c:v>2649677</c:v>
                </c:pt>
                <c:pt idx="3">
                  <c:v>2332033</c:v>
                </c:pt>
                <c:pt idx="4">
                  <c:v>881351</c:v>
                </c:pt>
                <c:pt idx="5">
                  <c:v>798374</c:v>
                </c:pt>
                <c:pt idx="6">
                  <c:v>616606</c:v>
                </c:pt>
                <c:pt idx="7">
                  <c:v>719504</c:v>
                </c:pt>
                <c:pt idx="8">
                  <c:v>146834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81-4636-BD9A-8466E8E73296}"/>
            </c:ext>
          </c:extLst>
        </c:ser>
        <c:ser>
          <c:idx val="2"/>
          <c:order val="2"/>
          <c:tx>
            <c:strRef>
              <c:f>'2021 per bransch'!$D$3</c:f>
              <c:strCache>
                <c:ptCount val="1"/>
                <c:pt idx="0">
                  <c:v>Utsläpp 2021* (ton CO2 ekv)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'2021 per bransch'!$D$4:$D$12</c:f>
              <c:numCache>
                <c:formatCode>#,##0</c:formatCode>
                <c:ptCount val="9"/>
                <c:pt idx="0">
                  <c:v>5723126</c:v>
                </c:pt>
                <c:pt idx="1">
                  <c:v>3851273</c:v>
                </c:pt>
                <c:pt idx="2">
                  <c:v>2572110</c:v>
                </c:pt>
                <c:pt idx="3">
                  <c:v>2766327</c:v>
                </c:pt>
                <c:pt idx="4">
                  <c:v>1236746</c:v>
                </c:pt>
                <c:pt idx="5">
                  <c:v>799964</c:v>
                </c:pt>
                <c:pt idx="6">
                  <c:v>666287</c:v>
                </c:pt>
                <c:pt idx="7">
                  <c:v>721216</c:v>
                </c:pt>
                <c:pt idx="8">
                  <c:v>139419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3-4A93-A855-0DAD54CBB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5608256"/>
        <c:axId val="555603336"/>
      </c:barChart>
      <c:catAx>
        <c:axId val="55560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55603336"/>
        <c:crosses val="autoZero"/>
        <c:auto val="1"/>
        <c:lblAlgn val="ctr"/>
        <c:lblOffset val="100"/>
        <c:noMultiLvlLbl val="0"/>
      </c:catAx>
      <c:valAx>
        <c:axId val="555603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556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Utsläpp</a:t>
            </a:r>
            <a:r>
              <a:rPr lang="sv-SE" baseline="0"/>
              <a:t> och tilldelning</a:t>
            </a:r>
            <a:br>
              <a:rPr lang="sv-SE"/>
            </a:br>
            <a:r>
              <a:rPr lang="sv-SE"/>
              <a:t>EU ETS Sverige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'2013-2021'!$A$4</c:f>
              <c:strCache>
                <c:ptCount val="1"/>
                <c:pt idx="0">
                  <c:v>Totala Utsläpp (ton CO2 ekv)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'2013-2021'!$B$3:$J$3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2021*</c:v>
                </c:pt>
              </c:strCache>
            </c:strRef>
          </c:cat>
          <c:val>
            <c:numRef>
              <c:f>'2013-2021'!$B$4:$J$4</c:f>
              <c:numCache>
                <c:formatCode>General</c:formatCode>
                <c:ptCount val="9"/>
                <c:pt idx="0">
                  <c:v>20143270</c:v>
                </c:pt>
                <c:pt idx="1">
                  <c:v>19326501</c:v>
                </c:pt>
                <c:pt idx="2">
                  <c:v>19236229</c:v>
                </c:pt>
                <c:pt idx="3">
                  <c:v>19736083</c:v>
                </c:pt>
                <c:pt idx="4">
                  <c:v>19647724</c:v>
                </c:pt>
                <c:pt idx="5">
                  <c:v>19856395</c:v>
                </c:pt>
                <c:pt idx="6" formatCode="0_ ;\-0\ ">
                  <c:v>18895094</c:v>
                </c:pt>
                <c:pt idx="7" formatCode="0_ ;\-0\ ">
                  <c:v>16705579</c:v>
                </c:pt>
                <c:pt idx="8" formatCode="0_ ;\-0\ ">
                  <c:v>18475886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E-48D4-9022-386E0F770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183328"/>
        <c:axId val="522183656"/>
      </c:barChart>
      <c:lineChart>
        <c:grouping val="standard"/>
        <c:varyColors val="0"/>
        <c:ser>
          <c:idx val="1"/>
          <c:order val="1"/>
          <c:tx>
            <c:strRef>
              <c:f>'2013-2021'!$A$5</c:f>
              <c:strCache>
                <c:ptCount val="1"/>
                <c:pt idx="0">
                  <c:v>Utfärdade utsläppsrätter*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'2013-2021'!$B$3:$J$3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2021*</c:v>
                </c:pt>
              </c:strCache>
            </c:strRef>
          </c:cat>
          <c:val>
            <c:numRef>
              <c:f>'2013-2021'!$B$5:$J$5</c:f>
              <c:numCache>
                <c:formatCode>General</c:formatCode>
                <c:ptCount val="9"/>
                <c:pt idx="0">
                  <c:v>29081450</c:v>
                </c:pt>
                <c:pt idx="1">
                  <c:v>27401839</c:v>
                </c:pt>
                <c:pt idx="2">
                  <c:v>25603951</c:v>
                </c:pt>
                <c:pt idx="3">
                  <c:v>24239716</c:v>
                </c:pt>
                <c:pt idx="4">
                  <c:v>23159203</c:v>
                </c:pt>
                <c:pt idx="5">
                  <c:v>21783589</c:v>
                </c:pt>
                <c:pt idx="6">
                  <c:v>20676159</c:v>
                </c:pt>
                <c:pt idx="7">
                  <c:v>19182417</c:v>
                </c:pt>
                <c:pt idx="8">
                  <c:v>17328212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E-48D4-9022-386E0F770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183328"/>
        <c:axId val="522183656"/>
      </c:lineChart>
      <c:catAx>
        <c:axId val="52218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22183656"/>
        <c:crosses val="autoZero"/>
        <c:auto val="1"/>
        <c:lblAlgn val="ctr"/>
        <c:lblOffset val="100"/>
        <c:noMultiLvlLbl val="0"/>
      </c:catAx>
      <c:valAx>
        <c:axId val="522183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22183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</cx:numDim>
    </cx:data>
  </cx:chartData>
  <cx:chart>
    <cx:title pos="t" align="ctr" overlay="0">
      <cx:tx>
        <cx:txData>
          <cx:v>Skillnad i procent mellan 2013 och 2021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sv-S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Skillnad i procent mellan 2013 och 2021</a:t>
          </a:r>
        </a:p>
      </cx:txPr>
    </cx:title>
    <cx:plotArea>
      <cx:plotAreaRegion>
        <cx:series layoutId="regionMap" uniqueId="{D1A458A2-38A5-4CC6-9250-2D1504AB517A}">
          <cx:tx>
            <cx:txData>
              <cx:f>_xlchart.v5.2</cx:f>
              <cx:v>Skillnad i procent mellan 2013 och 2021</cx:v>
            </cx:txData>
          </cx:tx>
          <cx:dataId val="0"/>
          <cx:layoutPr>
            <cx:geography cultureLanguage="sv-SE" cultureRegion="SE" attribution="Funktionalitet från Bing">
              <cx:geoCache provider="{E9337A44-BEBE-4D9F-B70C-5C5E7DAFC167}">
                <cx:binary>1HzbcqQ41u6rdNT1xg06a2L6vwDy5HSmz67DDeEqu0EIECBxfJD/CWa/wrxAv9heme6qsV01Pd0T
3RG7bnCCEEj6tNb61ifhv38a//apeLxvfxjLorJ/+zT+9CZzrv7bjz/aT9ljeW9PSvWpNdb87E4+
mfJH8/PP6tPjjw/t/aCq9EfkB+THT9l96x7HN//zd3ha+mjOzKd7p0x12T2209Wj7Qpnf6Psm0U/
3D+UqoqVda365IKf3oTFo4Y3Pv5Q/PKP6s0Pj5VTbrqZ6sef3ry49c0PP75+4Fcv/6GA9rnuAepS
doIEZhQjKhHnmJA3PxSmSn8tDuhJICRiAcGMMER89PnV+/sSqv/uVh3bdP/w0D5aC307/v2q+ouO
fFX6yXSVOwxoCmP705vr/rFV6eObH5Q10VNRZA5dul4cx+DHl2D8z99fXYBReXXlGV6vh/A/FX0F
1+kv/yhdcV892D8ZMIZPEOXcDwTHnEsk+UvAyAkOUICkj3wmfRmIl4B9adfny9+aQt8G61nVV0A9
K/muQFrfF38FRGBTkhE/kJxTLH2G6EuI0InAAfODgCAhMPaDz1g82dTvbtW3YXpV/RVUr0q/K7ji
++K+re7/dIvyTySVkrNAMiQOeL2ECyyKcCYOSFJKA85ewvW7W/VtuF5VfwXXq9LvCq7VL//oi8eP
pk3/dMSCE0KE4JQgjgjz5augdYhpElOCEcHEF69i1r/a9RnI3+8Dn9d9BdXzou8LJ/OXBCrKT4jg
jEoCQBDKffzSrMQJDXwAMSBgfE8YPpGaJy+4emrVfwHR54qv8fl8/bsC5/SXf1b6l3/WQP3+bCsC
gChEH4mIFN9mEsTnAlMABwsRCDCy5wA9a9nngt9vRy8qvwLqRdl3Bdb1L/98eGzL++ovYRXyxBeY
U0oksAfyVZhiJ0wQEfgMC3CLwOQ/o/JkTy/a9rno9wP2qvoryF6Vflegbe+LEvK/Pzmt4sDSAy4o
AgtCPlDyl86PnfgUEisakAMRpAfK8dy2fmebvs0oXlR+BdSLsu8LptZU5uPjn08mgK1zSQJOAkkw
eDsMGdPzDJicUA4IMSoCjpjPX9nV9ve369/A9foBryF7Xf5dwbY3bfvROPdY/dnhi0GWRQXkvxxJ
IlEgXuKGfHCXhwzriwm+NLE/0rBvA/f1E14h9/UN3xV01/qX/1v96XoTBdQQohRYh48weW1t+IRK
7rMgoBwh9pVjfGrTZyT/QPg69uXNS5kGpKJfL39fuDjzSWemKP9si6LyhHDfl+DqRHDIeSHTfe4J
xUkA4UzKgMmDvXGQNZ4HrevP7fp8+Q/A86+qr2zo2UO/K5Bu69qCXPEn0woGTo0ICnycUw7ZLXpF
K4DRc58iKUEaJATIxWconjjg723Ut/3dy9qvcHpZ+F1BdffLP9ryL2LswMNBpQgCyLCwT15Jtfgk
oEj4BHPCJBHoFbP40q7PIP5+e3pW9RVOz0q+N5Cse/yrqAQ5EYwHCJY4iAA4Xum1/EQgLAm4PAKy
E1jdZ0CerAqG9I807dvG9c2HfI3d1y/6HlGsgBT+FQYHayOBjxkGuQIoBAV68TKAHZIy0AsJEMYj
1f/a4A7j+/tb95tQvn7Mt8F8fdf3B+dfJ3dwwgmiPpffkg/ZScBg3RKs0QcPCiLjN4zy16Z9LvlD
/tO6L7W/hdyXwu8PsPb+h9Uv/3TATv781UkqYPnRP/hJFOCDT5UvLRCWvoCdUCkY5NlPDPM5hTx6
weft+y+he/mIb+H38o7vCsRf/rd9/NiaP5laAvnHlFMGy5GCSyHQy3Q6ICcS0ITsAEtQS0B+/AzN
UxD8tVGfL/5+U/tS8RVKX65/Z9gcIkgK5vVXWRcjVEgmg4ChwH9lXfSEMS6B+XPkH257tfb/y/8+
b9x/A9XL+l8h9rL4/2vg/l3jnrzR0/R9cc8f3FfDDp4ugP0ZzEdPmwBeOkIQHTHFAkAix10CrzK1
L5tb/n17vk0+vlR80fi/fLfMv99J82XzUXzv7hfHXUvPNtP8dumxi7Ch6lXVX1WHb4L0NF6bh5/e
IARj+mUv1OERL9WKz9uHXtV4vLcOKhOgFz64OxCi5NGo3vwwPB5KggB0RVi09GExBmR98JRvfgAS
57Kf3jBYoTlu9rCmO5xTegKCMgF/Co/hR8Hkc48uTDGlpvrS/V/Pf6i68sKoytmf3hzSjPrptkN3
QJgBPQySfyA9sGsEJBjwwPWn+6vDyiA06/8EY2MIEyhbuNSvzrrSGy/kWHRnVSN2lX/RZVn1qawp
ikaE3R6uBFLJuGtwdp0WaXU1T9uZyiwMhEGruRD+mcjbJJyCPotIUtjz3k7JxjPFVZXM6S6zdF6m
vadilnrBOnWSrFWtksgz1RBXaOsNA94g3tcrwrQMp3wI89ypLEw5X+FpziMLhXemDzOd07hPS7rO
sqa/fgbbN8YFBYeOPx+YABa7JAe2D+tfsAKGYaH5+cDIWTd6QtyLaCLr08krVv5kk33vF+7KzzK7
bav0AXZ/mNU8Tt5SeM2843kwL/sM2dD6ebuW/sDDUhp+LusiiKtBlbfFxOaQDEl7L3S78snNcSiP
B0yzKWwR8zZ5m6vrydP2zE7T+3/d4ZtkDPugTU+HWq5Yhfoz3Ut0xrmYIpuQ+sOY+GnIUH01jXmw
lyRZzKX2914196ErZrqt6aMudPM+0Yis26SeF30+Ne8DXt61wZRcdhhX58jKJhwP10XCq3ieGT1t
PHuK84DG6KpURbGvlN/sce0vRR/0S+aPaF94Iwt5wsO8Rv22OBw0Gb015t1SaddvMdNxStW2Nn11
Q3QjlsOI6tNBq+IctgrKqLFlei+9fmHKxnsQ4/wwgJncUlnXS0Q7tWW5X+0DJ9rYzzR5r1G6wYgl
D+XQvaVjNtylqsELPfNh7cZimRQUXdS8etd1U3BKZKv2qZ8uMjk2+06o81pNi5Kk5nHk+ENn5siB
qLJW3PEd9jDfZaK56NJuDntbFeE0sfKRyhtKqFn71p/XnBc6wlk6LnuY4dYR/8wQPmz98W3Pts7v
y/uE9clCpKndSFbh2z6roRNJed+JREWku65UWWz7zNdbkslfD8drTGYu5GxW+7rCV7lN+5set/mN
4wG8uZgXiBXqrhxUu0gJU7teJuWWe960TBWervusmELape5hxDeOmrDypvRhGMd7Disgd93os7i2
qNgn0manVOXBqs2b7nJGpo1mWaYhqjK06BSK+35iWdSPw2kjZ/p25GVkcTJ91DKvorroykuPpHYt
ZsHWMlBmq8y41Z3nLSta0PVI/P5mRvwu16z7OIL5ho1XsstJNf7p2HnjwoG3WdpatnHJFExnTYMz
leAhnDO317OrNqPBwZqOvdpPPAkWxjJ6hQ12EZsNWUjWeGFepJQsO555K1t015BLoKjEbUzd2J8j
WqN1bR8HkmfbCttsWx8OHisKGJnDT8gH4eexXKMg22I5/PzbPgV/5WsZCxhodwz2qMDOMB+yy+cu
xVo99iTwbOy3bFoNys8XWVC1Z7O1eOda2cStrPgSZ56JXZ7xDR0SHhW5oHcpr5ul8sZpqZgoL2aR
JBuTFTAz616na1rzvdbqlM4O3SLQSS5T7W2SybZRP7lkT1FCw5FV9nogploGGuy7Umg8JXnlnXat
neO+HGX02x1Gr32oz8CBHsIKbHGDjW7Mf9nhvPZ5jSvrYjoOOs5pgc84LrrlJPIypHnSbIa0vlXZ
JD5YPm50L8RtE2B/LbW6KgZdhXpG7qyCzdVnts/dWata5MLj+fGgfKbWQ8XE20YGj1U2BVdKWXTq
kaZeoLrU/6FHxxY/jwrQIxBeYYsYwxx9HRWqVowjbE0C96MK8GtO7ien0CY3NV9NGOE46bI8Kqsi
iQgpp/UIzr/vTezNJNn+61D34kNee962EYasatJ0IfWKSFjld2Ga0W2QT9kuG21/JRoVoyFNL9o5
SKNA9l2YWTLtjFPzjoJDa/ncgjvorkg2zasimeFFSVWtWF+/04HKdhUn6U5Wpy4QEAWMG/C+rqew
Ybn4ILmXxEI5uh6MOcVTmuxKqvtYTkG1qbzW3NlChpWr+rgzTbCbFFVnYujsQo+N97ZWaDd72D5g
Ob4NknH9nyYQ5B4vorDPBIf94RhDmgip4oEXPTcZrx4LXmVBGTdeN0Wm4OXCHwdXR3M/9JFVYtj4
lRmv1Ci2De/x28IYb9OUSMddh+VNR4Ji4UxhVhq54swkLe6icfTHTVp2b6e5988CkqrrWlqycXMR
hIr42bXw0A2hw20tNN+CS1JhO7b0ekjpgrTpIu8lvuAyG8KhZcM6UDr1QpqpUx1YF5K2ntaoBWcv
NarirA7aqBSigcg90usgy4eN9cc0qlToV7BeuWpEm0ejztRCKt5emmJcsJzJjaIF3/jSqnU5QSAa
8i5iQD+22hX0uhrsuLDmIZ+t3qQgNJ8KL8ebkRaf+qmYNwWR6Q62IJSRwP0a4dyLWGDk+fHQz7M8
h0nc1suJVN0HEyRFbDoZRP2QfvRoKa+bQTZR509pLHQN88bnbdj7nhBhWZB32Ja7RuX4dkgMilkO
dMTzm25hFZuXbu6blQu4XviHUSgxalapDPTCuSCJakmaCNdj+7Nn7XVWDn4fjklTv1c0yVZ5S2+7
nLvNIEeyB9/3YF3mbYjXlnvZ9MuSZe+S2iYLlKdD5GXVdIpdCY+oq6LfqbJvz+rELkV5bbu6fgsL
xmaP0rIIu66fzv2pTJtwpuy9ToSJ6hFNYW5oHZbZYFewsAyx1NXsgqMFExoMryvKJOyktKeFni+L
LpGh6cUcT0q2V4bV78woyg/5XFdxWvd2m2pGbtp62DaH6xXj9aJn07AcU550q6zVOlJ+wCMIAN2p
wEN9R0jKm9CnLQ2bNAnCQYzTOwZRltVDRCzr1h5u7JXOUIyHKVRTZvZlw2T0qzkHnYpobbdJk/gf
ZsVNpDBOr1qz9d1M47Zv5rc0yy6DAt7NalYk4VirOK/qFIf5gNGpzg1pl4PuL1DTk9u5z+awTcr8
RmWWL4icl1TjeqOkSPeNpEWMaDLcYy5C6eduUeadOi1E0a9mTdIF6hm6PZ6i+SJJ9RgHh0lQfbmh
q3B3Tv3pZubcW6S2cKv6YLldhTYt0BoxTdUHQpkC51+qiPUETLZoM73VVVaculxc561uNgzhfgXB
4lxQPewHwgEpnqriXUEKE9cK5+eOeCujh2RhVAJuy7duacssngjX25pPPBwMzsNq0GTVVGLYBcCb
2q6egxhXlT2VEyovlIf82PbEU+Ho558Mc+nOm3G6Y0uwTpdxvj6a2ijTJhJ+g5ZHDzJmdWTINF6I
TIQNbJY87w42NwdDG7XgMZembEV8vCOrCzRGQnftozd1yRSOtojB0yX70o3J/virU8LETDkUozbY
/LaXpQE9BOLnYS2AneggKCDK4DMPWFt8Fai7xHXcy1AQ8eNoZ5rhMzS0cuU34BiafO5vipk1Ox56
U387t810IXy/SsIUnFgy0qQF237nN3k4pJ3+WeIyNlOzQHPf72ZdVRd1UV+najR66Q8Ox/oQpcap
SYAjS7zNTTgrSvae0mQf0KQHG4bcLpHtZTD45Q7X5HTSFK8NUXPYOA/yGFLdts46tUxRETnauvN5
ePvUFN2kgHPnRfMo+HXR1F409JpGbSCb5TyC/01o4Zao6tm7eSgWw4z6j5nqLxrpHqrEkbOJ6voK
Oe+DqMF2ea73QT5AypLkeZjqTp/1QDW92aUxkim+RUBF4yZAe8swWaTtML2zcx3aRLJVL0sYp8QV
kP/B/Qx32XWZz2fjmDbLXEq3MX5VrJ/8oMt9AdPOMxunSBbO09xA5JNyUTfGXZVNyZZA0vOYFEPU
qlJdaTGhjRJlt/CL7pypvjs7jnficx5W8xja3hYPE8Sq3ZOb5BNQ9lKVUe7r+QPtyzyUbZ0t5tqQ
pd82ZmG6PrtMe5WEZVCzyJp+DA1N3TkIhBxSwPwOpWN5LrzkE+Zp/Ra+ovLWYyUu66kWZCOEuWxs
M66P4Tgvq7d6MmU81IBhDo477h1C+xYTtq5Y224Yn6Jc+mrdIJJfT2L8lMGHZReWzQ+4CcSm7KwF
p1j0Liw8ieOnWRSk+N3RzvrC1qG0dN+DIjEl4xAdp407zB2HcBI+dbvS4CZ9NEw0nHz9NkOuWZcH
XpTaQEZebvwgnpmGrPUQNseBW/DGQi4C18OL23b6ULQ52VQDGaDATFFW5RLSRyrPc1b32yoI9lXV
g+jBijlfaM3zsMDZvaHFSEOStyKc1KDWGh5+YAHtnM5r1faQLzc12dPDoW2CejEe/dhUN2pZICAU
B0M5HliV8OVTqWl6s6lyhmAOILXMJ2sXCcoDoPRdtk79/q2XizGsjKveVWU+hV7viyjv22bdzOCx
gWYCISydv0J6Og8mgRcpctl7httlls/lpxIYYDuIs6PY8XRAUxl1pl52qjv4JdxEcz1mewRf90V+
PUeMGPJzSvHe5RDU5sYPMW/1EDKz4rzbczaI7XESj0B5z9zGo0aZ0HToKoO9drc6o8ECpLE4c5nb
+Ja7C+vGNqLk0Q9cdd80D3bmbFcHvF+m7mNBhf2QZipbJvDF3IKPTZUBTW5tyD2kopz19iPOhtgb
iFqrqSwXmid4L80EzCE1MP2HVIKEhIJlBlYC2SzZ1YDrXiSFjI2zMFFGhaOElSCCyPbg/Y/IDJDI
Iwr21pbTuNZ2bleVCaYlML07mQ/9mk71TVHhYVdyZhYe7jamXGtZA7GXQcvjigoce6VS8dg4vm6G
Gt+2k7rNp/ahL1WQhCSZZVwXOQvt2NnzMnPDGr4bpQs54ph7I74CWjYuJkurqBLSrGmDvMVR1Sl6
fjnz6qor+3XGzXTXa3naU6U+el73CcKZSMNOLzImho9e37ex4fZj64OXqasPY2nRRjeyDP1MtecV
pd6mdI50URUIGABiPQS/h3q6NEHbL6baXcLuhvr9k4nR3E4X9MByqsMHco2mYW7fHWPHbLlct5aM
0VMoGWDYc56meQgNEtHgd9dHP1pqyDNKjrPlkABZObjKoL+b/XHcjHkiLq2CvNEMGd43HczAUVt2
OoCVL+Zs8eRAO5+nZ55B2cpjKYDkkcgfVfN+otnOqz3/epZYrfOa3OR9HyzAo5G7NKmAqfNVUYMH
Hw6Oo+tvzGTuCSr5wzT6ISxdFctykvPWpokOO5gy5xY3wxVo8RecGPlOGkeXGSSFqyZh4t2Uoh0b
8qgtWRnWRqgNHhu+hP2JzXlvMLQCokaSUn87ZZzsMjnbc/g+tQT6S/Kbkfsz2HKBzhraeXee76+r
PmtXIMP1cdqaKJ1Z+15KMyy1nNhSJ3jRwv6ElSJgQYg64NxNL1fTDOJN29IrGNbuzKHHzkIeORG8
Ysn4Sbt0WHiO4LcmY3lUgLuIstrjEesqdvU0nAPXaulGNFyVrj4PyHwDpOvajlX9FtTJKtIS0hGe
zd6uCzpgVq70mpWYgYSaEptNbWmyKMEBiOSTKKyLdIkwTOhiXleeWqQComVLeu+Db86YSNElcHYg
Xzxnd8mcVRdyakF4TNWNtCJ0grCwT6caR7pVdWjIaIHrenk8YlVtZcvKO+zpxdxR//04GxSqpmfJ
tgzSi2OqglN8PpnuHQVNMYOPpGe7AIlNhDka7DmRiVynOazDtfyDDRoViTFXF+kMdvevX0NFGahN
/BGo/7hDJA2WbVD02yxTPw9NVt14DMwzpUHok9y7QQ53uyDzwMsfJgkSTsUa9+wUBSp4p295aum1
sfpitkO9SKlNTqtCgVwzTSbkfdZsaecg98UpjK2XNygMPEbOM2wONNmKqPZoziEnKKvFnJafgGmJ
bZCWLCp9SG+qroPM88AhzRciGZR5E9msy5ZP0TC9MyRMR+DCRmT67fHXPHfLsTV0LfoauIuapz7C
Ot3qEd7zFNEOTrOpJ60u68LDm6EJZpiVpJLLKbcyHAvBFkJn7a2g2QOIdx0sEICnqBN+6VxeZ3Gb
jMmiHjwWE2oXnqR9GtakXdjG6kiLnuzzGYw3L5smYslQx1LdYRBmb3wzm1XmpFxPhwzRT7xHQTy3
dp44IwJP7wjrQ9qwtwalJEwyVpz6atp2M/WiTgVxWQmxzZLu1E/dvHcZtdc+GKo3t3Ht07MCB7gJ
h1wE2+PBqMuW9nSr0yw4ozzDiydvZ6tqWGSN1GeMz/pMTzUK8TheCV0uGYfOlNyrwE35Zp91mp2W
iXdVwsLHTmNQM1Qtu3uTptHgdHJVTsEQto1QYY+UdyfyKo9Z0pMLlgd61WogeyXO+b5v9BCP9dSe
kqZtrwKWXMh0YSe/uAVBNNsnjVsTXTqgwyLdZA0ub5zn0nXdlx8TX+ioAfXzdJgb/k43EbJ5cDbN
cNm1pN0yX9iooKy6q+35MRvSnoY8ltHlaGh5ORe5Co+ksUd+BVksiByO9O+F0vnOgZgX24JDKldA
ogKRgq9r2pZhWxLvVPf63AK13IF8PG76YdqOXWp2x0Mt9rhvwtoNLk77koHxNHMUQILUUtqsjxyP
J8jtGfG2MMoleL+uBCTMHMKaUb1ppdKxO+ZnE03rBaunaZ9T9rEdB2ghFtPegJy9n30LKgQIZjtj
qjkukjEP+64XS3+aPs0DARm2zc2iyCEtfmJ9JdeQcw1Nv3DDcDhQCQwZctmmTs7aYNgB6b1lCfDA
pjb0rqlvB5jGt6Kqi6tO0k2XTcu21ek+Zam9TAYSkjk9azwINc1BTYJEO912vddCRzwCgnXW7J5M
vdZBd5UUrLppu6jmXXBDLA9uBlVf+M47Fab1LpSuzRKICtoSj/mhSTPgxqId1pCYqTMTeF2ctJSf
K1+6GJgVZFeFSCPbZKA4wSeWLMykI7upJeEx5glGb52e++3xjIxyPNOpOVV13YHiKiZ/1bZNBjPA
V7uaBe+OglhaQ8PpoVdmzM5TxVmIB78In8QnI9UQUnjIkyAlmzvCi/xa20NuIZm9sgPLQmcLFrGs
8ZbH2ZXZdSfqswnBYpuPs/m6TiGxr8Z52HjSzdeDK4AWzyUKswROC5PgsJtdtgxAC6iWeVGuU++M
sfdpbb3lkHnZNgdmB9L+4Wdx/DmyXsF5adYdGzdeI/FblRXVJvNcOI7NFB1hJsCtVrJoF4FB7KDg
wPJcXWReHXplxVawZyKLMpoD5590UIay5veO83KTZOVmMJMMllwLcjAGoE1tR6sFpI/pKWIpBcJp
IRM4qF69JXeMuj6PsKNvh2D0t3IolnLAOlTO8MhvIEPRZh7PAq+xa5uPfahHwDBL5JUwogwTT5t9
EuQ2LMdyjLO2mK6yGVZPZ5iha9LT8crnY3qplQ5HyF7KSNdlF5HMrXSTNXtjc7WYZNXdOo7rkA5Y
PXRZG1V2yNMwq7qzpiHlRdP0H4TUxdapAlwkzug1EKTIDiaNn8ahLuDZhQs2VQV0iEE2/9aMya1v
h2JTD/La93CtY+3iRlm6K8Bxrkau27ApkNk7qh8JLEZePJEA3JDxQpdyJy27t0U/fUAGFugCCypF
QIiOcd2Ja+nXOzVUwXuXlHLRaTSuIUTqsChLvBOpLsKWwoQ1uoH8KvM+pjI7t6lX34C+XW6TdDyf
GIjCi6LseNgFDMCUCtI7kKOvgWjWsdK8vGE9yOeN9IHRDm26FELnC1DC8itiELxBNA2UwmkjeRyw
uY2cB1/qhVQJDo6/yqKhAEmAj+Aa2xmb01k1VWRRomOS9mgB/0eFLR1QGo4H8vPk2St4on+uc8yj
PCuBWyUgx6RkXtRjMsViToY9BnmFN6TLogSiTdxNI4GUzSzKYxJ6vOVwqgtHYCFPJYvksALBRJFs
MTDUTZZWG2e9fqN4ki6H1jP3AhyicPO9N5U38JnNfQoKn6iL5LD2LkIg6dUd15XelBN0f+bWRmNH
8Q6NOdl1bY93quLBKqjq+yYY6JYmlG6Pv7pJFot09puoHqb28jjArvCSZd47saBDYKOkkv7Z8WC4
WCeqmU9lk50GA6zPRWwwI2SCq4plFehf4IFb4ZXridR9TCsf38KuJvNrQlGRERbPeDi2etrBZkI3
hwH3QoyxWvQWgVYzwSSLCjuCx3AXPixPXYyJHSM0SpCZcwErakk37qX6f1yd2ZKkOrRkvwgzxMwr
U8yRc00vsjo1SIAkRiHB17cHeW6f2/2CAZGZlZEhpL3dl6u27lVO04eNh+b7XrysW2y/DVNd1KHP
v7RQea9yWrt8Sl3nG3qwMoqGgnsxzVqVjEelBMpqqurr5g3yZp0urhI18ls8838PLQkvVHTsqW6X
H04T0j9YcrNpotvzpzNALatzY0xpFub+skKoDNHQ8QuMobEYw8dDlq5zJtnWXaBwYQjtp56ZX+2x
8VeS+Zw2/8TxfNQoNhlmt6WY07YtNpeKi50aXaltnY/9Fq3/KsqMsfbA7EuXrD3ULvvSeJCcUNK9
NKbjZxdhxxyfTZrkMRS8S/o4rJ9lYDtkXqxY7mxMPHteIy5TOJpybnRy3vDBwfdtmzOdQv9z+gjH
A1TptjToc7Zsd9zZF/WVbqF91ptT9sm03XjYrs+u4b8/WxJG/C/pPloSiYrM00sWGejz8woJbjHo
UDwsEB0hX2JltmqfOWLvZ9ox51vUbuq4327pGGUrXQyt/DVMLz7U1to2+k9A5IWT2HwXJpLFGHX2
FAgb54MT5i5Wursf6OAyrej0E4iRJ8kIObSmHl7FiNUvdAf2mzivdZJURPPhfwk4liduKQfS5tzE
8a3eNEYLOJFivyRrd220mrM0dFBzL4JvReSsUwEvOoOqPV5MiIH1UKe6Pnr7VBXNBnU6cxtx7IYw
548+ZsWAsQZatvJoUsglGasYQu1tJFn8KFThkTZFK8clrx/Fa8JiEFFkQ3fhuNku0MDyEbdGz29w
n3VOYt7B0IF0vRtHcmna/NNF8zn3s0gMzk22YZDt+sOUQA4a0eya6YWNCy+TkC2fZ3ObhLkP6+4q
2yPq/uBDCum/JjU/eFbZL/Oo3PtMo1+WQgSGBkiOu3G5H6ItDWFfhbJw6tQ/KK9rs10e8Ae1XP2Q
fEu91XllpXBHeVs8NJcrSIuvvRw+msfH2uDzqE00H/c1t5+JV+6r5jpc+3ls36Il+Y4KCiWqHfUr
H0jOeo+8d0H3/5xZmwDtGduCTq5/I65iW9ZKnwHg6Kr9npOea/toKpU2z75tIHCO4xO2AhNP3nJ3
xkQDsXH06VPGDNf4Asu+u9een3VrM6hSUTWVYo1Fsfm0P8Zsk9nefNSPDkQ57q84nUgOhVG+D0qr
bBuNd+FuE1dBrJ0SFPV8Ghk8rVEF44t0oy7/tLES41ThKoPcR7F2GlgwoXhWzothwZozHvUHfzP0
BcZ6c/tUZ3qvvdaPpo+gtC6mYZye9oMbr/QIkgmV6/jQ9lL1TB62TyDNPeKEPkmzTR9N7b20CXWf
dm3ncbXqdrt+Dt0keIsifWkbDq2B90cDmbzcJ3Nr0fLC/nnZb8U+Sc9h2+ps17VTEbzSdRTneL41
MpQjZrRIYWYHJ2ZXWp9k6Fzc0D/MlvPnXWptU7oVLGjTitE0fEtXmBMg7y51QLv7MNL/cdL22mMd
+Qg9YSRXb7J15uvZrZiPhrKdzqh4oz9B+24njpkUn8RTIvywXDYCtenhXExexKvGqjaXuvlDHLbc
o8g4J2VZUvQLI9+7vvveJ8q/QHH5NjFFryrVUW5IOv6cA3JdWmU/mPCHk4CdXHUmznkkD1s99qdB
pO1XFH2F57UyH2TjHmPZC/dAU1uN3njchVoXIc/bRkG8oJ8sFwN2Jom2sKR+M11DOUXV59+/nsa1
2BJox1mypeLf1fNzRlSpsx5WQdvr6Lvtlc2JzdF7Qlp5WDkxD1QJnGoqhg1bsWSBc/1crBonwMDt
cWsbkycZOdNbYqCP4pmXx4VCVFgT8HtNG/JrVzthRmMTfgmjiB9DTXjpSb99I1sCraNO7+Kh8Ce1
c5Hazq+du6CcBskzln4XTqiNOvrSP/y1yLKf9WyTQ/iQCyFT8ycIOlnk2NxflSgYNJcldKC+NijD
Vy+wT9RZA8jT8C6mBFyZ7La3jYWwFvcu8nPoe8mqjvvAReUuMsfMZxXIJndRZr/IVfhV+MC+au6e
4H+u31w2gYBK1Fpyi5XVifu+iPVUn6C98apLU/vsBPVcqU6LG/o99+A0UXjdpM7acCBZ8yA1QkqW
U1yvWy6SNsJ7mFFiO6s9eH2DOmad/zihin47Ni1FYN8nDvUtgqdvwMLBD5VwhgOOqbjthsOOcg6m
+eOyPj6NeoyqbeTpyQDYyRdow9fQtX3Rp1gkMeV8h4sa5200e9l/hIC0Y6X6JL0C6PtJjYc5TGFI
jmQwl9ZJ6IvxxirY5NVRAfvzOLHTTL4y1r3RSXS3/RD3y79n9jsZznXT1GfsjTi9rEn7yqNJtRWc
WYyLjnqnSC8nOUbhSZLluI8+OTR/TDxu1X6V9um/chjsf1t5jk9Q3J/3oc9pZ9ALGXKCmhZW4aRV
EZuRXujS/wL29C0EAOens3mjADlgXndw/ZRTAgm4fn7oK+feJzhB/UnkDov6CkTOnDHHxpUc6FDu
n5Neal1BjKBFqwi9BUY1h//OgmaCRNn6wOX6L3v3vh9qCZIJhvuTJEFUtgnvSz41XgY2V7z5Bk/m
TJePsNuiUgxj8Nps81+FUvBdhovCcEWlPLv2c05L58OapgL8YO2ch4ccK8xwg5hEnhwnuLGZR3lg
ySbzwEm+hj0slyhx2ckxuPVpOWCHq49aTvWBRYQV4eh+6RSPISEDf1mF1zyZOjgqqLDQEZsJzekD
stgWiRmQuFU3eOsPTGbxGPHvzOuDTITB38ZLNBY9CR9ZJuObbljVPajfBd5z7pEQ1G/nnA0Iw3Pj
y8EvyLrIAwMuAmHXdvdxC/2qocYpNJmApwxwInsOOKHGZpi3eJ1iVA5anjk2lrzomuli1N5hr052
ooW361DMA8CTNKZ1QWjt3vr0JerAhQ2uifJuit9U4uhj8hiUzmOMJmILDgExpLIeEeeoBT86Gcre
+mX4CB9PIPTt4amz5GzctIy21dzoAwyQZFLPHu1F1lCPHtdw7A4WE14WKGlvvUPGckimMMMtcglt
C1lxSKc/qSIPUzVdoI0t9lVN3KsoMJZL3TD0g7tY0Jn5T1d74sJs3Z/2s40Mj7O5Plrufwskb+Hq
1fGUr2OGWP8E25aSEzPuWDSp557n0VyZBBcyd8sgKw2sDJjZ924N/swLng0v+g32EZaqk5wXz8cS
vzudn7LYZCD5UGmv2zB6pW0G/0V4KG7ToX/yDmAU4Wku/covVK5u0bosPqIBVRDRE130ydAcUptC
eibNeAOCOR+MDv/02zzepqGboBxvHI3iQxAWNOiyncBSST/ksVH+YTdwoTNZCMKY4A1/YEkP7DrY
eqdyzOrkrQ6/7ZKnFljWgshO2aNi2LVot/XWm9O4MFlNeo/CDVXqjr3sisIcybEY0PTnoZr8KqHw
tNMmGU4rseLuxMxkXLTrt8WuHDXkMmZMJ5fRDep70EIsfEz/hIf0zGCiZruP05nfJtHynTxMHVyk
Sy3fvYcLg4sA5vzRzGjSdhXQYpqoug1sCIbAWRm4FPsiY/zNXvbLXkEM1stmsr3TbfG23ebAlAl/
JzO9AqjurmEiu8vAZLmZefvYNuKjTNtELlafffd8D+CQv+kMy6dfjdx6l3hyVFVvqEZnEahi5Au7
uQOEyM/Helim5By4dU9zmPPm1C1dWe+AEKyV6fwJhez1kRi3bw392z/UjmgT7eu4BfY0K75kVPch
OpV5zlzaO7dZLmnOmawClrYfocGQemSMyobPInMXFh5nAmffxr7/HNRN8ByMRj2xeWJXr/cEuuRJ
3PYz93H5eZaObsEFX6p2YhZGDi+SoHF/au1uBY1tXE4hE4egHZeigZicL1CGZEzYmT6aRcDFpYrX
4fzZP66be41BKuFTtP13E2nA9zTwsyBpWDmPULV29KZb+psZOpU1DvvLWzTpnX2R42qB3g02c7aV
vAHjsFVrQan4a/E5RgB75MmwjSVf4+ZpV0u9cM1J95DfhtieOYCAjAX++kNN9kgjrr+KaAvyZaFH
XrfrmQzpmqeGgDhpBAp033vr9BNbw+a6D43QVX//rdOXhL9ADP8HjXOPNh72YOa740ufSv+A7ytb
ucmXSW3BG8iMbB+oS4M6oJOwlFv/y0oFGHmk+A60t1HR1oO89itoyDVwmlerUfsRkD3lftknkciQ
cxlv6Mx1sSqqT0Fg7aElvYY/FCMNMsYTFI8tKfenPL3szWY0DygphVKvYc9FxjcVnVGI2Jty0LDp
doXi6UR94ej0dQib5lK3zvxcw1sF/Kqmymvsmn9eQrUGXNx86LCGkTGPH8JzTK4eZZatV+dAHiPK
PMYWr1dS0H6V5TpDbYrrFHRX6IdvlttT763m7Mj2NgsPy1HskNx0GDYmTr4BrEapo+z6XNfawZyB
vEYkVvWs6okdHCQ6/kfmxie9r3CojmXuaoF/Cj5O1q5uXc503C7Y1CsuGf5kmXR6+JuIj2REzB0m
HUwnCZ+HokuGJO/coQb+uww/mDE1GsK1/zzb732+alBndn0wFY326IueYR+wlpBTUtfOyxQO9CVK
ksI2pfKywXb6qwk1fN6u6e5Kr5D6toE8waRjldKEPIHOjosodvrvnw6u17fZ/FiLZa9GNKOxLRym
nRfr+Tne9/Jeww57dzZxXem/RYHwfuswFYW/ryCmacYMcEp0D8P5jbvr8I7JW2cCxOOcbbEkRYeo
x7ENPnb67VPtHXuKZ64D8o8PUxyjkWwXEjV/W1s/11anT4AT1Hla0JMxmXKSRXXS31j7ttcN0eSt
5dZliQ3rgwhhR6sAnKIjomNNBKlS0D9lBwrnPagX/8CcJi0VQK/XXqOoWZ0lBrcNEWQw/xA/skWt
U8xRnX/q8UazwVvmCtvXfJ3N6uVTFG157eEDDUCVuhg4mKgXkCCUFDNIENjJFv4K2Ba373MR9S89
rKvCmSPA2d1xbSQIFBrAz5bdW7Cl0MNrNUBTHt7SjbQZWFOWR0qxzCe8QDRhy6gkWwbS/R/e+sVs
psyJZ5ZNQHpvIVwsSPq0dOrmOKUIbNCBvDpT6p3xfrgatqwb0Upg8ecVG/FZEzY5EJr5WvBUJrmt
51PYDwp2cA+Jx0bHxB+WPJ2zfkph8E+dkwGI/+UJmVQLD4t+Tmju9WNTpO64AZraIK87Wf8A0xlL
/aobhwV//5vfaLy3Sf8lImQZOt/wSxLu+M1acQfdp3iMJLtCiGXoXOaFGRD1dY4IBSmprq+hE0wX
bLEGmG+bIAJvy1Ok6+9YM4uxV+bi82HG336tS1OHP5Ot/xlwCFEsdg68Fb/pst03pJRKC2gSE9cF
mbysdRt2CEL8RUY3Pq2+Q8smmvXNZX+msKv4YtGlIoOWM/UVPa6sYtmZUg9g4HSwPEBs6CA1mHkQ
5m4GPfkQpL2tZADaMPDdP/42flkoULU1ic429P7AZZLPUP/DYj84M+wj3zri6G3pabM+v1q3ffKt
u5WUbf/AL6zvyRo+jWs1LWjcNrlsRezJJVN6uUKUNmcdOCgemZmqwOd9Vo8/yWzvQ4caI1ynPwuF
9jP781+jYh81wGJyG0DJw9bStlxa82q3oGzXFB2z8Zp8blCpbSHmg3oJf9huyOK2jUq3gZ3kTF8t
Y+DHOu+nP2JRYW56BNQoy3DqhmJyvmpLjoua6pIHPVpB4j7z2V2Prt8h39FM72sE7NLtAMHTpEIS
h1xs6+ZrV0tIBWa59/y7UYDTLCXitbOiQCoihiO3oJhxky/jYJx8mHVSpHIL0BAnv5nc4rslJXiS
6WAmFlyqtnfeOaJno2BpQdzlV2oqukrg57E6pDHUMioIKVfTvqcgGg6nGJL6aZynNwAM8UuDTsw0
he6VV9kQjCbmqz5fezh/uqnDHBvRVfhet4JQNpeeg/p1bJ/nefuCEbIea8BNuecD4lYsoU86dfCV
2mPQgvHItwuZT7Rz/BIrmi4HN35jaPzRI9c+ImrOTwodFRN1Y0tXbVMxysnApJ38bJyT8NDHHExE
s8Ku9LzuZCLMO0YX9bL0GIuxOSg/Qr/rVRvXXtG0cVcutD2s0v0JIfCXCboDNEYB3XB8Zy5MXDv4
P1zSvhg7N8VGucm9wWVFtw3pYVL8dVWuW3Tt6Be9k+Z1OEynjtkfXtwn1TCKv9I4UzYbe15k1+ZG
mg5rTTzneB7+kpphwYv1waYez5IZ74n0qDdgRMhS9S2sxdV3ixjqMx75+neiMRYENkosBAELyxKZ
843EhbcsDYwLlG6O9cqJDV9d7QZFx4fSdxaeacq9Y81Ee055fBMUK50J4CqGeHqK0cXnXUu/v8XL
L2YD7wJrHG81JCQHcOydPHUFbXmG+kHvXryCKxrbOxvoQSxgFZMoOSupzs4I0rgR6NX80ctk5G33
jsPL0KnW+QKwZwdjS2762xRMwM9SmB9jRP0DATVAgA0ep869gw8kOUfwEDSbB/076pDyafALO0yC
xEPe1fej5zhLhI4ugfeOtYAWSFMtJaGtn/e1m2/wqrB6HskSAxyi9AeZNTmiVPWqxQN2YQL9Z3Vq
PLec1UXiYRpo1q+i0U3Z1w1AHt0ga6aqxIEPSQZ1oeZ7B3Md0ostNCcDInXXWv7j0sk5+XqSxRJN
bVWvnpsPG3uGUxSUdbd42dh5V4vfFP8INpPryHMyAcCYB6SXEp3Wx76dB1Q4g600tf2ZsqNu6Kv2
lqRAIJojZPGt06O9T0Fz2GLSPYtefXVEk6ug5x9z4//pBvqboZ0pbJLckyFNz3iSiq4f5VPH3Tgb
1nQ+Jo797oYiKSLUA9k8n9OOqxKA2nySpq1E4GBx7Nfw6E46C7xNH5D+a/OwEQCmpvUUNqxGVBeH
oJ4+Nrf+MYfr8l1ACtUuO4zh5L62rriCE5MnLUR66UZ4uOHUdHkCEjnzJj96ffA0/qMzCacWjX/t
feMx+5nwWt6wOIV5q+avok2TW41CukBqNKb9KeoBYCrimpfho583U4ZD+n3tpl9qpC9ejWYaUawc
UwbLjARTwLYkLC1Un8YMgGSmkSArGZvrHKU3QfR46YjBH2uSqiANf2bA9Y9k8/AcoSlZeEKfJ29G
QjmB39yOynkeITmVPmrijAIRSoygxzbenGpGVI5N83qPZ/yVIBT2B9Yijh1QLN2ahQUTqTmwIdyu
m2PwVwfJeE7a5W7hFCN6OIRFHEWsrP0U1hZceISE5EVYwUsnOHTB5ObLhCJ/EqbL57X9R0XIkscq
vm3zM/JC/sF66H1czKjFPA4fXdiCd+UoZj2lbvVUA0qNOUKiknY39yS0GM7jjNTK4jpVSjWkMCOu
2MV4OC7xguCSRieCCi9v4xrDJogxFcH6eawId8eoM2pnRBFqwJwRS07+qsGbibDNCHSHauw9LFYI
K6O8s+PzErRBiaCHl4dRF96TBpU6IQkvl5g0JVybunDcKX6KIB9mm1PTqp2BUtENiWPXe0bcH8VQ
giZ+LmlBlAhKMqxdIbF4geY0PXTwdj3CKf8Yhe9WcZM2lTILMstivEb1thy1Ty+bYPLcOoelduM2
M6DPWGjXgzL+zbf9lnEbR4WJ04r4D726QURq3li14dcD0ek6ub95GvJoEhYt00j9+K+xmYeqg86f
aR9Fbei1v9LA2XJnbYMM1kJaYE+ADtLc8A8ajhPzdPjBuyTOLdCsg5Gv3dgBojbgSDakd8CVh8kB
/MwZ+37n6PpbGDeee19CN8nCkThFYBZxUQwBYNg6SymjObmgbMlbXwVnhdxWrlGAFRriTd5gk4uS
oMIE1fbVh8dSIF4+IWA2/o3R6tGpyaKmFIaEXyTiHQrg0xJIxMIk6NrGPfd9UhdolqDgTskhdaXI
l2aqrEZiWyKcdoo9uKK+3114/+agmz2PcXPqV2DjyXrsWJyFGIQXiO7eVXhwSNqIj1k6yOIzij20
vw23HGgVJa/Jg84Gk1Rsns+gam6Ygbz1Z7yk4lhDNOMmco9m+ZoMU391WxUWdazqfESfUPSQFErR
LkER1k9YwNsjG+Y/hoonsEdB3vkoWPnWlTQ032cvqs8pBTIDb5vl4eyNhwmCV4b2lV2cwMjck1oh
LoVOuY/sXGrnEdn3Rgh4qT2PjYNqiYjj4KoXdO8LeAGRnOFnHaNJtLfUYuZZBrRMdgoOVLUJPkv+
tM1rX8Vhg6EaAXxR0aXn3orR4fgZ8hOygrX9g9v5H/1Y31Tcu4fV+WOa56kekKQXjc1q085XRmM0
uoAbMGcYtX7phWpy8IzqAAwGT/imUbj1CuIicKx8nCKLzJVEc4zwTTmO/BRjeGb14okjw0de9m0S
FbC41yIWyOQRb0ZvNyMimoZXqds6S5oFmcm69UAsdM0tCMOPuZPzE9R83YU5G2L3NHFr8wkLHxCQ
sT/vB+LP1bb1w6kVEubhDGqJarRqMQF2Ezh+moGg7iq56LewZXiq5fIVZo/IqYf1Exu09Ofa6fFM
7ae+cPtz85iy/rvczyQIO5Htp//rutvvovPuy4SaP5+XkDfa81wn7jtEdue9Bfg5tFg0+ONKDuob
nsXmvr/WCLQ3jtsF52To2UerIRZEE0sP+6s9hhps4MWWwl+XV0EH4FSerqIJ1lo/TBlGDcUjmOTT
xrpKz8taNAm/E6Aut5kMh85vt1PStfN5Q1yxDpO78t8REHC/Wj6tmey64IuOUFey6T1CHvLeEYDL
C5dDHtbzS4AQ721pYpDfSDjw+rH1g4Rh4i7YyKBLuvAsJZrjfi5MMtanBAp7SeXWFGBhkI2CuPpt
jC6g1WXlK2sOYTJHeEqJwOLRPaXrQp4b4bIj4fxHr+dfo5huYdwAiKh7/YA0vgwoF65D4upX7IhQ
hCAnpkEPVz9R982h/GU/6NX1ngT9A0RnLWFUQrkLZX1YXNWAGyF45z6x9RkyxH3Qy3I3fUNhU4QL
+sQ6dbM5db56TvRPSp9ZwLwP+GbkHbKKE3VfNFvRcTbu8qa2Hs2+TjMIYt0BLbD7QvnanpEb4Jly
LfacgHB62lQP8NfANgqsbI7Kg3y9gVDGYynvX+feM+deOncOjeVgehbciBZpNQUpWj9HPhJLygP2
ut5WqBAn4m/hmmG7LnLbX5iodi++we4bjy/77xDX1rvtX+ZY+F2gL0223/vvS/az/R5dkLUSqybl
f6/uL7irE6yZB+hjhs55/v9+wH5JRoL5OiCHzx/3+MX+17fOMvBLK0CV//e9//3y+z3l+MjwkG2s
9p+A0skevXV40cztVTYmLDrzvsYpC/rovF9jb4A5wASMl6iPmwHXEDPoChD7cW//wv0F69a87Oe0
yeFddzyAfAtXAFpOTIG8uwhtwJxI/pLWyMuOWiIDwSG1bRdlkVNMU/k2r2zE7xcVmG6Sq+s9NNg+
XIbb56kMAg+oZhuXUToP4tA4a7mE5gdFWQcL9X8OS2/UTZqUHsNguiV6CwqTxionvF8BBQxsLO0c
BuABu41C4gyTU0cRLxg1uXvzuVcA60GQDf+s/QRgGggDlg/+4YT6T58Qce+a8Zfw67Cgdde8jGvq
AfuYhifjRX7l2oXcWq6Sw6hVcw2Xtj0NXeyeTRIBpfd0f2rnOr0wAG7HADHWW4Ot/CptmiBXkA5O
80OZ7GdMgRboZ/oQKyNFfKTndO5BUTivo/N3lsnyND4O27Ig1dWhLd/vRY89PGoM5ScY3E0WtN1X
zOxjwYEE4JHCgaLbvO+X3DqvUWJJ0UCCzzwQDncbqOke/N8zw3+Z2ahTAOF3EQO/12ISUHMml9+j
UX8TAhUA9xFTBxuH3UlMd0Dem74/JLDGg55jEaJ2ehZX3ACtwHYI8TMe27vYeoA9PUG0yyKGNCX0
rW67M3qCFCIvDmGKpnv1iKn+uzdNwV/DF+/ceHMKQqb5kQRSXYb0yQnb9LUNTfrq8P7khjEta8Ts
kLuoVyDnOGxODNMCxM0h6kZUfhK7fEhLuqf9MDzsulAHkHfntxqh+e+BB/QxZOC7nHmQ76h/z/t9
sM1bBe1vPchEzN+DTZSR29IPUWMXG4QN/YyuiMmuXfrLibFdRAiZfGlk1TVzpVfsaoQn+MBioHMD
thw5SCRTeAJir04nlSVrSj9aT0C1g3qWETkgEkdjWTm0hZXav/dxx64mDvo8hIZH/LR5S8DRb9zt
j36DYlGYJS05jftMBWujKhF5MzLDTtBn3Km/C4RWqpU682U/OAoGLjrjD2y6JPK42boXyf35GBnt
H1U6R89uvQ15/Yi1D2j/V8V+zT4/OoDEv+lxVZUDdOesqUhe6jFC+NR67FcMEtnC1P0C5ocdbOTw
E8eWGW+A6/jnz0jk9uE2tfiwUPvhhZj2OCyx9z7H/bf9H/HT5LcbDMml4S4QFxNvl35KHBSoj9PW
93glU3kSvdX5FEs/J3VNqkAs6mVyRPeC/9ZRZsnYPQWB2CrsMjO9DlxPr4S6lYss5NN+C1Jhf3G1
+b1fOXra4JssLpr6FUIenO1zBE3xvUX0syRNLBAo3has32JGISJYjtWsQ/MThz967zu2U6hBLqnw
KencV8oZeaOj/bk5cOxVy8LnKPWd68I6tG510P2UWt+ZRTM/ujoqEB0GceopF+ogaX+mRmbRIOT3
Hon+h+u/HRzs6/mt/j+kndeS29qWZX+lot7RseE2gIiKfiBAT6Z3yhdEpgy89/j6HqDOrSPl0ZUi
br9QIpMkCGDbteYcSx1XcxN/IpPXQw6oEYdqTnSnNbLaJWySd5HSFrtatVgrwrJY+b4ZfS4acYwm
60s3JcqJxCi8CUV4aaiau8hsj51pdfds6zHTs+XbVL19R0imuo9E0R0Ke+xWl6dlpVX3vkw3IGFZ
76f6VZak/r3h+9JzdEQ+xO6de98X7IRHlmpSVd+N2azcGinULranN1Kn+pVi6l9afCeeUgoQMFza
q7qcSa+1GDxAXz4ud1nvjFWbWNVLN/Zf0iggKhn0j1hiSCNn5rBP8RZNRY27ABHjDUwQNyWo7nF3
7odqLm6qZX8C1StedcvTy2tWURQ3oSweK3rgAbVIcXN5SWZWsOO2M80v7/j7AyMQHTlm/vHy8cvr
aPFp0AGzW9eSHVtd/hKU4caqSbFcPk+SVLKw65N13w7icHkQmSkO0/Lw99PL/0pEkazl/92fndLH
XKhBzFq+Cogab758zeUTlxcvD0Zmvc19mx8hgZ1FGoWnCJyKzy0YY6+PfXOt1I16c3lwprTZN6zS
V1ImSrOW1Vrp2/RmVknbEp8yDoEYp4NhMfHmyNRuLbrYoI36dQi3blUkvvqprqXlmkLR6J5B7hpJ
bG8mEHFuoMjuUXcqFmljm7qVWVlscjM0ZoEmkgMJ/iXhnJ4vD2Og/vW/y1O1Gfsj3ByC4U10RDf/
10Pdc1tWl+djKsOjVarVHjzCa1vE+UqMWfGQ6djESRhfnlj+xCsGbowuMrvT8FKN87ibm0K/w4el
X/tWjVjB1u4uD3ZXcwFYHa9n6eC5tYxpo8eMva0/oJa2m/rG0qf0nE44nKeibN/mMsWYFnSPXaVU
+7G1sAcur6sQpZr8LZmBRtVItffJ0BmPVmHC6Zudp9jId9LJSM7Uibj2g8JHl6kjVKpV7TlophOB
EPnZSTi0nekKWB3d2go7wjiN3P7OMRCsX96yfFEXDc5LbZMxrxmkSX4SCZ6Svj4rQHgW30TzMqX5
FauR4KsVTNdKPUQvgYVYKDT1+BxJcEqWMNR1r8/9U23rz5e31nx1OzjBq0Pi2UMXNF51FtMt08e0
qQTTUhe3NvtT1gF56yNZoLOuMxtzTxxZCe5uq7qRyKtuRjCJx4K4yeQQtsPWyx8yjXBEiwTi8o7L
e4Nu2IGfslhDvlZJqJ9w38szgtwax9ryX/A25XoaSQERO4DS4oC7yHXhRgHS7AKMWUfciRfDQva5
d/kv17899dvL/028Ul5uJ4pLINST7I+8eOrrq8ZJv9RsMt9DUils5rUvZlbubWgoeHhw6JdhZODg
y9dJJYiv58NbFzZzuOp73MO9TJ/6NjsSa1ROhZX/9TAvTy+vsW3bDiohnSCOnR5RjPXj+75/TDMf
A5xYu2HKevb5NmG4pA+Q5rSIci8PgYyCE8N3cJon3dwVukl2gVRfkcwvwRzF27HVo5MiiFzeXv4w
DLbqGVmvYHDjfblZPuaM9Fv8OgSzapls0Cha01WO634K7ILB3y/DbbkutF6/ltbjwFh+kzSqclNG
lXKTVeM2NpXx/PfrWbEwMLhIYprbbT3FB9wYza0mwuzWvkejMm8MU5Ay02r9PFfoH3WrUN/R1bAh
qdtX8Mfk1+3BPCC8qm7toe1R6/EOKy3pZ5H9mE2DsY3D8SafDNMbcNY+9lJFJN2073GvoLIYiuEm
CAt9ISRaS2SwfYf0ppBz1tICkWmB/bxX7a3QO8fNq6jeqTaauwGp5hMzFBmjTF3MUFXnObjKb40a
22ylyI1TRuoDbols41ehWBeLl3A0yuSgcGexrPFXPcI1qjWv7O3v87YsXvJ+MrdDiuAQvU7+gnsN
t1fodFetrLVrtey0VVGN0W3IPmZDSI/sQSkG2Bg0N7bfrKmbpN60pAa3bE1CMoxq541oT+87ND5u
GI/1UyaxWWJANNl0ttMpm8wrXcuVb3Zrkt2Oqy9BmJUrUbXNKaltRPRFlKyjLh5uLBYpG/Y4KISV
TCEgnLXnaDSY7hQSVmSoddYxzJ20vENiY9NouG9Xc1QkhDfs9kGBwbfKABO9hfN0jkLdCVZow5H7
RAG40fphKKMZXVqT4bwkVBKKusGiAbonLrMHJSrSo+93wyJdFK9aop6bplcf1CGSXFPSZpfXu3g8
YnzM3dYXA7igdGs3Ur+BiNE+IA+0V36V5gchh/bBmttyg7ejXRvsHAgS9qPHROWsFRbK26435meb
iN0KSmq/cPxSoGuu4qTiWWtK81wEfYOCwZ+3mEq6be6YW18LrFesxjPRVNHcOBqZxrQCIqDqiXJu
MuIpKHrcXMTFu1DKYzb481PSt8Z2bltWrkbWPbF+OF3eMMYobDqEzddm2kRnElshP0/k7wmJLTRy
2YlA58DEadUbdU7bfRrFxQ7dAasfrfvkFwSr1SApjhanoAfzbZup020SW/KqEo7390u4f2gHsri+
vOHyehyYwwERDftCPnN5sJpRXdkoZtx2JF8TcluRWSlJckLSdz1MaXjbLQ+wN8zrXH39+5W4kMFt
LnzPQmpzdXldWlF4bLQs9tJI7zbBXPbPKorW1WTJ/oQAvX+umyU61BoPJKKtm7Shiywvt7iw97pd
l97lQ7GTDcgCynx/+RBJ06esm5uboZblo94Yq0gWtocGZ8J5UGCxHJfdCqAYfKG6b7hBXGKFWHY1
yBW/UsTKWNUYWTdMq+Pr1N1UozTfkN3ThBPCtRhnprvMDL5dXh9Cs0bDL8LbKMmiU4XMyWuWD1S1
4qKG1l+wfkVbP1brneL01RON6GDatfmmWBJfXaPrhyRkUcNW0HwEkZThxIqCcxs6xmPvQDzS+qI6
m0CKH4ksfFPrTP3+x7Jf8JLFup4wxlmdoW1IukfbdnmKjutBqlFzZlkXwQE1AaQ54bh2mnYXFNBP
pOjwj087gKUORuz6dbCgfZVqi7C1CNm4q+nnFMbH4j+34mw9QtkJs/g9G/TXsOhIcbWEjDUspMuw
67Xq9G74bbOq9VnAYovXsSl0dMDNec7C/EjEN2BzduwCNv7YSYjp1Yi1ktByO6M9T02r7TTyYUCL
jdkTuIh92uhutsx+3/dE943KwUSlHEdzDg+XZ71eBZ7Q48Hz0a9fBSoPgonA1Z0pXi8EtUM/5/bd
guHREtYUWtR5qaEqbl+q4GWy/BMzLftpNOVQWB/KPHTomnFxsrPxJZtALpYo9FvfIKOUjPdB266t
bnpnKWxqExkmzb/C9glN1Y81L9WHtWPqkHGUbGMW1astY2DEBHvcSLFONUPks5oEt0GoxJtwIkq+
sC1eTdljHsE0ptp+fsiT7NDLQHqWFiuPkCuO0ZBqb1qHJVYOhr43/eAMVDYlGZTdWRG6xMYIt3oa
5du00R6sfLyD2Ogabfgo4/FsKNkR2cEpmpoHJVTcNPXfZym+4erExy/moz+Ld4wZZ6tJyrOD/CuV
XHpbTZrdks02EfIca03AZomKvSJg0Uy+sRu6Emlej0AjE9zytkCuZccx6eyByASnC34j21UFac4h
JrUk4KOuGlsvXHSY3oT4FDupn7qFgoKyUK6AiDjrCXcHib8cckMWeC07hLpLkIU02L41Z4KagY3W
zeDH2qZvr4RCKAb0pO3ZihO6+pgQ+2YlCHtI34oarwmSkJnJOmhXE1KpQyFND0ugJP1a1qsuM71Q
LSK36drYtcEMeMk0fK2dYTqzWf6c+XCGWrPfDnB0SqY/NwoNsY7M4SGGNviYzPFDfueTBzj4ClOG
JYAvjG2Ro0ex+y3hvWeyeNo5sAgaxJwMLEIQ1iMTRa0R7Uy9KcB4Y8U6SLREfyjQPK5iOqTrh7O5
osIUaT59jvcVCI5V+NYV0j+oE4seTQDgNavPQ94pq0CPBreYctQt2WPr2xLFG72i1ax1bRRXk8xL
NJSa7er9cGLTZLuiCCe+edw7KTAK4qdAGe7CXEdEFZgxCVr25uowFwdtiO90B+eB8Kf9mAetVwbk
kcByecw1XR+STxDiJMKhP6F4hZGB+A81zGF02gdbS0OInNq8JQB+nwDr2gZ6x4yV9JprOfIbi618
lcv+a7acMkp1Tw8TYMG1G46kCmXovDRV/M0wlZ0I4ydcpwnrTTJtZaRsyHZKZHeVvU7Te0v1SaOJ
/MEWVbgLK2xnmpGuS6tEb1FmG7uKn/UqeSeug9S4jwmPrZMoAKDtslv9HJTVsUEGlquJtjbEGK7S
eTj1g5dOwEZ1cLe4Y3KMliALIid7Yq5rV40lc1dRhr0o/T004VUI9bhto69iHlCM9MOjGGZlRZRx
WoNmFRvH0upD74/HjN2/OyeWS8452thl47t50l6RufFGJbx31ADzaaWfHSUgy9yKT0zsjGDazTQN
NpQv5BilRCmYlaQa4y5YxbN/ZRA2N3o3L7QD+gV8Dr7A2Se8NjLeW7Yqbpq1j1EUu8GYjCgP0tBt
CLIx0B/nrixXWgCrWZuCz0pS3i4nOaXRm/TPwC7ZBU0rdR5qFttaviu66VXVjGmLD/FUdnHJoB0n
GAdzDIIa4FTDjDQYYKe4yVC71at5kIT5I5R/TZ6tyIu0rq9IGnjs+6uwY7Q6CHt4rof5i9/NrGnL
zOuw5MnB+UZdZH9VqFAzAs3vVo1BJ7Vo3cmsvjGwogTUjHCvBGO+7Sv1qKVp7aUtzIEIg//ZMq4G
M5tWO73gd0yh89AWw0liCEd7mN+3V6kBSLAgy67Zab1ELj5XOsGgREKF6xmD2fQty4U9IKidjtoW
g9Q6hbkVNNmbbSEmHlsD3lSeYhsJs7cSAdVDpLdXpq09+8V021jleU47ckCVEq7G3OISoy1F0U+n
MpJdqRak//vwyRgYWYjtxyslsu6kqL6MinMaQoEAKn2Wjrbr20as8gpHB1rq0MebUOYJwBfFxwzs
r0r9kw5UEOAg8LBsapBBGAhddNm7cyW/KnMVukpE+ginsJsM/rFq09HDcPZJQSShtck+TCaQW91J
YoMee76qHGwP48qeoOEpnbPrmXRxS37XaLubiaigC8rFJbriRTIJV2WgYGKDCRpi3E6D02gV5zAZ
b6XR9nf0OeD3jgCYnX2BdBlvaUAB6hI3i6b7GKEG4loRsTmHcs5aIfAMqR+seWbchvdaKf64mXM4
b2WUbpoKCKsKlKBxfCyLjUDBVn9BhUE81EF3OTXlNhq6qyEzn6yOfTaKYDopVQz0RfbQ+m8st4+2
3CKG5MbcQdByw3o6+NqswqrA9Tv2UJbRe3bRmBKSm1wtjx+6zkBuVLBXMZTqfdAafKcyfAjr/ujH
0F+cZD8KtlvAdoLkplrSQuXw1cqUc61Ub+p8F1TGtYkRwoyGXRZpW8UMbur6bdaaM8ixr2aZXYs+
fEtR8aa9E26aBOhx8BURvINbo6J/G/6TQogMMfOenzYg7a0h6xbHWmXsBQ4RbJHmR4UnJgA6io4c
uZnYa3Mf0Ij0GF0mJbSA3qHkcAKEzrqfZqtZR7+eDnW0mTOfy0fFC8I/SJDMMccoTqQjEuOMW6Zb
z3XCfNMJbdUwC65qbFtClCs8/V/BVoBmkWJapU5sgCoAqKvUn/qEpb2jlN9KI/Wsfh5dYYvadcS2
qCqEF8SV1mVGBISY2h48q1eyJts1FtmklFHesJX3Zu5Rszn5KckCtNKEfdK493JiwUeIbyzk+2xy
DUhL11LktefknfPsG9lT2NTNt2SoIPAX3et3Y2lnTTekakI8xak7jbXvcgt3XAtlw2/L9rON2EbJ
oJrpi4PMyLLSk1h8cbyyzeyhGQW2Tf5ocavkA5vyyECRphi29Rgs/8s1RRwuXpZM0V8jVdtKaejf
5rzdaQig3lhjrcKmINkofPS1k3JU4lF+GjT0QkRgJ+5m+lVbfEt6hZUzz2h7ymC/55Few/MjZG6T
jjCV4TyVmtg3DdwKLclvLg9D0LuaevcdShyUZnfdSn86lNOsePVoNTsVxcpTYANsgp/8VvQ9RMpH
pwlSL5xM6338Fgdx9tlXHNLIYPleS8N/mVRb92JdYiVbaFp9kN19ByRpUYnSMIErnWR9wVnBS7u4
Cb7bh2E35CdHyZ/ieZheY9M8fwf41v1Un0w177fGSLDYkPN4Bi9ZbJq6sGk2SnajgAo+ZwvrMxPj
GoXL9GIzRq9SHAlgSIfY8XIQf1tZW2CrG6LHqtrJL6XBJs/pn+zKYjEDEurvh7q/nXXQMTK1imMu
4cb106eQbNOS28dIV46CWzklA3mtCYuEjZRTUfJjp2jkDi80iLIF6zMRsm59cxN1zfQpZ/Fpp+r8
FrTAW3syk17ZzcFtSxobE02nnAG9vTnLZnaMS/0Z2xOTB4AybKHRdVbWyYmNlLZpSufzxVhrZF9G
vItKw34P8Oh0IiUsH8ZulgzhEPmLoTEfECQ1GyvvTWZFhPWxFRn8XKu+NTWUV6bIvMnOI6hILHNv
dBMkDXDxZsO6Dq5OU1jnuh0fKFuSPdbm/DIE+XQzVjMukabbR/rUPOGEgJJpE5gdovkg/Lo86uag
rFI8K20ggVouEIRUOGczJzbQ2uBX25TMB6q0fRfndwknc7q8qUZPusIX5RULc8bIbO1Qin4jrPKq
XmhCLCcEwnjZbKcpRoJKO61My7ppwljcdgaQarfXkR1SgUB/Hit0RL3hkI0ANDCjjNmM0B92ok4m
3CJ4BvWiZuoWCPYA2b82Ocbe77Y50EMruw9x8yy/o49Gc0vYAareUA9nsMVPjSjEITeb+ja08XJf
OLP+oL1ise1uVKesocOCnZBnUJziBH6T7FPccViTXWY0GXdwmk0MDLVwB78N3+dG3VokNk3/7sIV
a8JIv8fYx2Kejk9giUwA8Thda7wg7iMcv/xCNjM5g0q4NL1vxUx8p+YnG4UyfwnE3RQbT3nXDu+k
85+U3njBm1ffgVuQLtSClHSrAR80T8oR0pEtdm1VDrca4au46bt1UmRIrS5tIAkM5JUKkps8Hdtr
n+T/xYzm+F9zvUwfvvsp+6/EL9ABsHevFlBaVzG6BXm4T1upnAO5qBOzzobcWrqqsOO7ywNp4HDf
qdbXFCa8GJThfmqkBli5bAmLRcVVgWSO1Ul76Cer/DSHjkRrmVYYURWgqxfjbZY4ytkIzDfEcv4K
aIjqyfabVkw2EgqzREQhknU3KCerssxTZ/k57qis4q7sBsoEPHy/EMGQGTidcvM+S1lNkPOMtko2
u1OLb/TCR0eJ/8lK2/HGoADH+js8q0ZeDa8wIzkyWQAX44Frig01OJTwjEhsTPezSnJUZ3d8jG34
HlavP1O3INu1s7MWwzjdmzXkC78i9aHJt6w0yMPp4KSqeibcVswQRHtYan5c3k7tEHLXu5dcyvEO
OUS4YukyPekhFqdygXPKfNpgKMgegATpB6x7V9Cn7IexjAYIvHayl6ig1n4UOARWBbyjhYpxId/2
BZaYroPl2kaYejrZK7twKtTT99lhwpDoF7mxahK9XVftCG+7Ibq5srTcOInLf0dpDUTRK0qiLJ0V
giVRrle1Uvqt5lhuHozBLg+6+KgoOwAvzk1JGQwXr022ydPP1G6y2WTGctwGHW1gBpIJJ1q+lU3n
u45Za1eNjV5ngLi5roZBPimdedcXsFpDWljXRu2dzbCJW/bK6Z3FXIcO4HIpIed1eO+ZgoUapSSJ
i/p+WKRtNjpzJTTsQ1c06m5iVep2mMyvqsp//o4ODrIsucNjG6NIhWE5pYnhceLCtaosPLdzJHea
mkPaGuYSiOoAKUkU7SbTdwInUuH29pSsC5i63027NjwwfazCW6WZJJgIm5B7Z2EwzSBHCIiOhMPI
pcE10ygi/TKrKPea8H0gHunado/FKp32JNWDp16MSL5Tt5x95RnkmoEbFZM1USWosVBYHkqVxWCY
9Sisw4RJn+klIPACC9ggvn7p/JLc13bx71+hrkDi/4KT4jG21S31POeDOcpxU5LX2AEyJIM/dd0D
3EV1rcRxSb2iBQwf++ClgwgBUq0WtIs0aqihohfrLhjxd9tNJlaKbz71GpMJ9AfsAJdJ1g6MB31v
0452F6L33w/gbMytiOVbGKNsz3U9dNm2RBvwAdA6bSJ0q9+T9Jda9j9x9BHhUEhdCtYljhCq/FDh
h6nNAV9TjV6Tw/NYUYuk3CHDQc0fdNOVEdrK04wmIRtTg5FTy7fq0j1Lq6k2CnrarCbSFzfydqqz
2h37ygTEhXGvKNhNBeU8vsYJ5oaxERqVg2wNgzEtxx/gjBkWSwTVKOotG/J2a/pcLVQn08mwWuJU
DRZxfVnazeH419PYzBgKLLw1OE8I2Jy15SFRRbUOu4SRVVWAoQFauSucqnowhakdR3KesOy1+aGu
fCYs6mRcnvl9Lx6UzFprSVrdOnAXHvqmqAmI1eoRFIN4CCdf98KZxa0zopi5zKoDxklcwPp8vjxt
nlMDgunvb4nxz1vCHYGOIQyJasW6FGX6ocBdOMaIrFOz82S90cr5S6+pdMheIlMCbrPJilh5Nlty
dhklSs9hLePnLt4rWhU+pajj1Gk6GjpBGnZB5XRslvgR17H1/NPF+tB1lfbdBNEvTgi9aFlHBPki
plRsjLoN8iVUrWgFfP8clm37HMxXqmKVT4mQ2rWvY8eaNPkUhPgxA/0sZv160ovwvtPST+HYvM8Z
NoxSWuPKIQD8mFhmcO6q7e+v0qWa3Y8FIIRcih4bqqabhiqoG0/D/uEqjYEWW4lDtazahkCuLjCn
Vpv6fSuZDy40TOngXv2++g4NYiQAqvhj1KzpRxhfkc8Npf7YUUiUIJ1V5/htBuOaog0qTgHKrGh9
hxMDEnRHrN6moEzo1JS7s9JjOZKvN7s02PnCGLbC+MKwop4FJRx285QaeCDb8YxqQPEuZ/1X2cib
7+f3vRri5wIZOYSs9sPT/3u+3zz8z/KJ/33HpZri389267v1xzf89H6+8a8jLuUgf3qy/liZ8l+V
Gj/Unrz72hB4+jd//Kkw5U/VUf9VbPVSyZEMm1ApUvjvi1Me39Lsrf7lh77Xp1St/6PifLcdzbAl
WSbN+t/6lEvRSRsxlmWqmk1pRNrHX/UpKc6sGjraNc02HFWj8fz3fzXF91KVlNN2DEfYCMgFhWMN
47//dY4/3RyKcf71/MdSlcvJfBhchVQtztNW6c+mpND6j20UKUsd+y0hkj63sf9XcBSG9rHBKmk2
ileM/dZvEA8wkzG8iE8Ylkgi5Td19OWHq/aLH/LPEYXfYasO0WXbNHWx/M4f+krWUStPqxZ/uWjX
qCE2UksPWHkZXpzj7w+1dLufuiWTyY+H+nDKI+BM1tMcqquems66aicDVCN8OM4tzJTVqOp/qHD2
6yOauk15OkeX8sNAENWNY1pSUuTHgq4zsXkbMFylihtqzg1VN+7Aw139/iR/eWM1Bh3uqiU1YhE/
X9CQspJamqi45Iwooj4HuZ3Md6PC8FZlSZkMKzwOw/AcpwQxyYrUziGIktPvf8RyjI9X+sff8OG8
KaaSgHXlN0QkDoTZsMLIdqYCeigQ19Ql2/3+cL9qQxpdiZ5EM6Lqzs+n3IZmvzBpOdzo302telBw
EVk6Z20Om98f6ld3VFMZd03LYf77OLT7EYTOoNVTrzRnoo6qW0HwnTXk6RiQVCgxQFt/f8R/FG2j
YocgLKwz8S539UMHAXbWqRnFgMh4R/HaT2OI2bKjfKbB0UyYorN6mkP/KsmgEPz+0OrHSkasQizV
hMZgG2AJtI81Fse5YVcY65FnGdUNpNvDXOp3Wjph+Ew8LTa3pI5vgmU7nP/hrPV/NqHl0KaqG9xU
yp5/uKdoUmAvIJcAzCqOQ/Fljs0TXr1brUZmFxfiyQkfQcCz0SoJyme5csxthFAs0FZ8450/2utB
vYMe4xEuegcX+lgar0NJRij01WvqA3qZ094jFXhQi/BFWtXXxoIorDk5dRKRCcVL/ibAEqj6Bx/F
bJuYV0KOtyXWpv/kKkvTMDRdSFbwy6X4YQicncEmZ2xB1sutL7YaUGAg2BLQuMIus1dCHVJANG5i
s9wFWXP/h4Mv1/Hnrsp1lrZtMeUw6TGr/HRwkClwxVERejo5oCqxP+VNuqZWrjDZNaN1YxOZI/7J
GueRAN+2KZs/9KhftW+dCp5wmQkYqx9LA/tSbdWi0WL8F6PjzTVGkhID2rohBLCq9ITgukZysW0x
9pfzH1r4rw5uELe1NMG1p5f9fPbwWrJFqkohCegytXXXcnqiTk8z2dgmvS2UpRLh/IfR8ZcHtUis
Yd+lKIf2YXTMjd6yFHi33mWEDPk3JC+qf7UqjEhjCTL5rjCUP8wLy2bp432m9rLDjbZ0yX7q5zMl
2Wx3MBbpyiXZar1+xgYGR0X8od/+cyjWrOUgumpxEK7rz4cpnRaVVIppAyQGSYRmT8+DlYWzsws/
/6Hp/mp0MoUGwsTiIlrGh1PqZrhHhUnT9e3xuhlwPWfTrWSkAppyo8f1fd4PGxn4t3adX//+2PYv
j80tRI9I87GND3tTAoSTIQMHLF5kgHDPvUF1rgtHdVYs5j5LeZoGRXPTMHzGEnQXbzpsvWYVYc8g
YuokXynGF5ByGBOMaWglo9PSBtCsHFDOxau6pAiF3b0m52Zy1gZFcyirQ/ZLDp5ZRp+EsRda+NWM
xEtXdqPbRofWSQ8UUHDCDJ289uSwO1cV7cZo0LYryStAzdu2dh7quTtWdbvENon05O/DYG1bNL34
HnOYnvoXJGbfSjh76tiDKqWIX9I+g2L5Qp2vzciHqDx1S8HCs8okYMzVKVWh6jJkTUqwi816H+dX
bAI3dbICvNXUQPHMUL8vFop8qFWfa2P0NBnfE1AsVr+/Jb/qVSbmJpNVpG5K+8NANmg5WDJK2nkd
ruEVVQnviyb8TDitSc92Ua7jVrh2Vv+hIai/6lcmyzvLodC8KlQq2v84eGeRHKes7jhsb9+b8bxP
YMUJJC0+Ch2qHZ6SkiCxLNCFgBTxYZj73aYrHZLREZZb4z8Y0H78OR/6nyrGJkBCG3lCNOu+y9dK
22z71tqxPZwr/wWW1CrVlf3vr/2vJusfj/phjaIr+aBaVGT38AmvZVKsKdm1Mepm29QZbuJu/fvD
/XMRptHv/r7mH291gAyBkGME9CikuGvpaXO0XwoAFLCGmjp0bSD1vz/kn87wQ38fcftGxHuZJjlM
bWjXVeQf+7JbdVQACiiB8v93uGWY/WFJMCWyCQ2NM5QkN1Ry3T0XcrBI0Ff7IDT+MAX/m0ZsCNZ4
lspG5cMFrVhsGAqKF1zCw3qadz7bQKqCbC2q1ratsgk55ETNVNFcU9Ge5AvV1EwHrRbimVT/w7mr
v77WLLEZX0kS6R+utUkIxyzT5deYgzc7Cto2zaOswDlOy63ASVmrj32sehOiZkXrGfAUN0YK7hBn
506I+BN+7N/fj18OLvLvn/ThfqgxQgV1ppen2uxBBHYRtbuTM+wrlRw96c4U9HxBmvv3h/3llbDg
PlvsOaQqPhx2lmNPtSom7SCwHjVqMK3klD8WQY2XLnoB//MfLBLMH463/J4fml1nxRHlx2l2ZGCf
zDlZVVFyDvqX35/Vcv8+LkV+PMqH9Q9VLxQtIXPqpSgCI4KYYgpcQ6Z/WFf/+jCIunSatGF83Hxn
SsOqT8xM0Xb17itWtJK6fh0k9R/axmWI/3g+bDqhlFC0RLJd+vmq2TY7bTJ3tNdOYKPfd8Q/Fcs8
avp0UyJMJEaMsP6kttZGCes/DL2qqi3f//PxdVUXS7DRFlJn+fXz8QlB+hmlyxToFriUTKi96MEK
xH3xTPlUdL06FampuBhaayGcrUphJUBr8NuCFIiJoPbWIajLPVadeJ1lUbOlRvWjBVxjn4b4YUKb
7Y9JoR1IRZhapYBzHVSlV0dVd2iCgSqMFYLMNOqoMB2gwOW7RnUA29bkKan9dodHJqWuKuKcqYGs
H1hyX2DL2445tn7Wo8cBx7TfK+GZgoJLPTL9th3SkYA3KGiizYkXGpJcNs7FPbWTqAJu0RVwJyp3
YxJTZajsNxS0m10xm842K/zA0+3RRyuZHaO+n1Avj+0+Zw/ttOhPg0wIZNaKsyJyYBywpXlm6lD8
cJTf2HTM10Maki0hseE1wkdFnFN7i5xnRiI0fsfRDpnCoEjGwjlx1XTJAOlzs5uVyp2sLj8pY3A1
xo166FEsryi68pzWXDS0UdPOsNcF1sQq1kNPaAMQjMQ/lWzyj3KiHrqq01g6PLxub2jVukNstpon
yh5qIy6xomhvNXj1q7bSRxg/3jyUwNmbrttV2vzl/1F3JsmRK9u1nYv6LgMchQMNdQJRVwzWRQfG
TDJR1zXGo5loYlrgfaZ/n2T2v6n5Gy9eZF4yyYgA3P2cs/faSrhLCN+So6HmW8gMx1PW/FT62YNR
Wi+WtGb42N05yKGE0z7K+TjOUU+ytoVRMhmaqwG4C0nLQw1vaFUo/G1whi7g039FpcpWA/58eg6/
Xb/sV00RohWps9ehVbi29WOogRPJk/GKmY1to2+45qr6KTYks0Q3A/DZ1KhRUTmtyeDBbZxHX1i7
wY01wydEDlzEBVI0VxeTN4jwI59iCWvOx0LfJJuA+fEK/RSz+8J4rgMDwoz6qGaqiwDMsN0Q1lgW
8a5qvc7170IxHo0lqQ2vpSiqF8NoAZg4KdkS8ScTOH3lp+NjWz7EYANWSZ+tsGndZfnvTtdIeBjO
iEcWLcMdgYpeMhMF33R7m4wORxf7PEHxg9YPDJYgICfDFu5Fdnxf1QRBZUQODkQSB0T0rDKk9b7V
xiswbU/OiHDFD6tkTcQZJIUne+YFSqQUXKKOabzgrnup+vquTl2dbOhpAzP9z7Jne8zGe4Jv7/1m
6FaAS5gND09627yUev4tbX0ns+iDOeQf0l05Y28bBr7Lb52zXen2XYBYOdQZIsyHUaZb8Lq5Zm6X
c8WcArHk0KzFqBXmzP5d+qm5CtuEOJtDHw3YpzKvDbJ7qMKPVbOlY/OixYR7zfqvaO6woxTdwRVq
W5nlfRvdVB38Crv+ajDvrh0XOXnTwYdKb1E57BM7OWV1syc0gYw6TzP7o3TeNFR/yy7v5ARi++W2
wlbCOGc9O/IwFsNd2TeP/VxcB3wvxCO+DMp+JysYeo5L8QRQhCS2lSPsK3fMR+4X55CmT6fPoTdr
8wfBpe8T/P6Yq8cwr1BQjPUwFExm0xVN4KPriFXkS3bxAWCijsQH0fS8hr2DfJ7yjfzoveECBkqA
6rZwiy31UJt9uYPd162k/HY11LK+MzwAGPi2pvm5VcMvq0L/KaMvvzLv+d8tqAvq+jKHnONsxqJr
NijxtG2UINkYIyw8IRC3aup2LkHC0GITD0oV0IIwv4XE7CyFyzbFkAKIpY+2fq9WCWDQlTvEwYPm
59/p4LirAAbkMTF7e02L69W0nHBnL8zkBhoRoa440cNokHBM4zUdzpCoemM8tVz+0+DHT2Gwc5tH
JFkH2EtEyTt6tEW6dMjh6aolF2pyiqsRVc1pzHqvWegqBerb3IQIXhHfkQPuDZSVnenxVGvx2Gty
fjV3nZ0Ej9N0lzLXILGq7C+VYyTHBqUig+pV1bT+Kca/6NGbSo+1j3qk8on7ShWcwaTsu4Pduwdo
FekpJAjpKBrzbM9kfJsuifFppD9WgmI3LIeWKSHs9Nj12dlCibLxR/qKylNLixyDkfXclZvOnotH
nGbTthvjeDvQ/Dxlpf2sm907RqVDHkT1uanc1wYWByrV5pyJANKxNs9Aq6D3tMB4Yv0BKS1MUj9p
NyNoBdKWO2Kb4+GqmUW3+0EXkmdariZex46U3HSbGiYaXBcgtzs0pw5IxYbJT7UCoY6MN83fa5Bg
MLow8KHvPDQFqHWfx5XbKn9PQd9yW9Z71IzBZSATCM/pcvXk2oPhz6hRrWaX1ePGwLtXuNPeF6DK
aixESOOz+h1Bg5EQUpZNLoEGk+RXAXmlAu0i5Dhs8t6dPjLxp4S8uxpJPDlmYE9GF4HeQFbToMzf
TBu+87EOrgS5hoq7LLjFAdPwbCiJLbEGCIExIhXzPRvh1goj8TfKCt2tWTXFliafWGdxdmkIogSU
jfJZGuYqV9FONYwqYqc/9YpzU/LgkmnWPBallcEfH5LDL92u8l3UQgfQLUgPLQwks7bXbO72GsUW
6CNpPpPJy2cTn+HazpwFsq84Ku6d3l+y4HsCoPPml6+T1hNFyKyanJpGDBa4vPqUJ6m4Ndb8Zbpo
QJCL4GHWNJK/Y/PT9LP3PGneyFdk8myO4abLHushZBfMysLT27ndT5LX75vrtA+cFZZaAspRZkR+
te4BmglToSqcTgSZIXPSWA/zEuCrHx7kVH5mwgThanxqY3CrCFRIXW3tBBPtHlsnOy8tH4hJe+uK
9K2i4l11A2lQi2aB95QLhDTg2SXrZzE4MKYT8qAUDXHSEA8j37b82LDq6O04WGLYvt2BkYFdccNW
QOG2bS3ds53UL3pNCByqidmrK/JxBnauPe6QjzjPHjq7qvZhrv1OGgDh6PiNbSurmoBcaHfsU2LN
JNo5ElPBuWpGmtSbQ/lWzdgQ7LH86E/qDXQXtOucoEV7Bjxql360tQfESrEBBrPvaOH7YD/76sgl
W74QzbCVyHJIVPWgOka8SP09wiF1IbH5Hp5JuHUjMJdoEUtCFhNj3ouiz48szOkRMRX5wk+YKJt1
HpQLckJGD+C/44dOWZg7QCvqYQzWHUAPV21kbBIfG2eoky9AHmzj58SUT91x0C3sBDGoslH1/am0
uNATd60F5ykzUsgAqFgJlUzXXMvxPmbg5XUIgDcZuuoLIRgeqSjJnRPkxs2393a0DDiDRUANzPyQ
hIChu+m77ab2qnz9xkisv+V6dgyc6Iox/Gj9RSB3+InWPB/rboaeZjKOsAH/QTwuL1ZF0O5Uje3O
NkvzpGb2Wrp5YEXGNw0m91VzhH4SOuirtk7LPZ4gdh8j2GhG+jtIOZgGKGyxPGkArYwTYWzrBOn5
jyjO58y6s2O75bxsU3LXKbJj3NEH057k2xT6XsB9sncz0MDlBMbBt2sseGMRbQDJnnwiLV5AppYE
GQ6v7TTYZ5Rv9tmq2SmxunRbRlX8+wBfRtskZLeTr7rup4i4tNZL3dBFFEKModsH8+nnAaVk4blQ
NTY5BOcFf4cvYMyeNXbyfWFN8hgAScx6cCzpUzCLxmObZIU3zS3ia3TjI0jHISw8jbSvcx857y03
w50tC+duqqBzumWMWMSyd9MwcenmLTfdoh/POUlOQ0zsyHBwYjNc865Q+KfG11h1/uHH996bWn5w
Oa0VQTGd/cHEETGuncqlMMnyzrPCI93Ilv/PdcSFaJtzi3NiaaJ9DZv0RmVBPnYokj0RtjrxZJI8
zKSoPS2wf3UWKcsCKsQ29IHNRk16yohiQKCksf6APCB5DtxgNCBpkm63HWSHxRLOIsGlqIs4MyEE
ycWw7e1RO0LlPAYZnO2pxpAxYrEIUtP/AxX06jrxd9UsBgZ7AkVsgo2tjOHRsGAzZMMEQoWZDNox
escTBxLdHCd63y+GhUkh98c7s4FL1/V69yqieZMJIPcTGEhjih9NWabn0BDIDEQXIy1v0wtbc3Xx
YWt440gXTQ9i/VhabJi61msHPRXf9ghesdan57oyUG6leBnmsLhNEQGLEdjQbYJ9aSURHa4qOTgb
n4/1AD5a4llcmDJ+fz8g8vUyO75knFzBdj+bMBI2UdS6axMLotaBU4Cotu2jeNoipMZrGpVHa3kg
mHClupI49uUsEo/PdmbFOz97I4sYUCbdcNWwA+QW97wcsA9lsawuafJLLWk2xBkcVcJrtRiIbIdI
M3ZrQYF7jKIg82iz2J4f0bj3pQkcPZv+mH6iY/YLXXTovbuSIRYYuxZ7yyjOkxUygtQUo4UhnA4k
dmOwx3O61rovs5cC1lIebMNYeVFd67hF0JIV4+ge8h4SRx8jnVywXBQ+0LemajrYFXhaYTzP8ewu
DJ8IengfHpjPjW8mGV5jo7oH0xo/bTZsu+UddRF6CqdB7u+bj7BMeDLBC5vm+H6eewTsTmW+Nd3C
yxqdSzXBfwqrYW9Ruv4Ff8Nx85xkVXHMQmDgcWKffMV21Wtcj7b/oiZNv/08uCFga5bYZp/zcwtC
mu/7AU8SkZX5Oha85XPXyssIHqjtKny9hrPnq4vNYCKVitt83DcmzsD2oRgM/5Bl7rQBPts9RVIG
+yrTgLfwxo9YNyEdR6s5CtpHI1qCvKaroeNhGSUXQhnYcMmxYa7qMM28vCT/YgS3qeHrnEfsS2gg
69PPQ9/mW78rBGRMeaUdaJzhLKzN6pGEMgzUcTIeC6j7Ek75PqpFRmhGwPnY7oZr6ATHWIu0Z1D/
Jr68Wju7SrSYNFEeS5DTsyLOqBLWFejhW2YbHwrbydluKrXuIhPnMkbfM1mP69Rajl5LWupEnsOa
n4rkMKnaA+/CW5LKG92UiRPGCPGyJMGPUmMzpSNB94mB+Ttqb33Mmh3IdwxaB5RBqxw2lIHCDgK6
g1XiCAeXAoGO0mhGxT7pbRuotT08Zcz4qjjS1m5nWZtahH9KDrVtnC9JYVrpgTJXDNGb/JbN9htk
/F3HgERqOtRuKKaophEziDgHRI0URTdey8kRj3FPDTYLciCXYqNDEblig3gheGQtxmprqdbCAV72
m24ukHoOuOm4HOQVdfR309QxTuUS5keLe9/SUc03eUVSYxAjTSYayA9hGZiUR4Y5JadJwxsOieIO
ZQmztLwhAgky8c9DEi5XVaQKAqJBpyLALz3RO/kl7ej5WtpdS8Iu52R0sFrFjyB8PoH9wWqcKgFD
AELzdRDlmrz3a0xcB8XMiFjBKnfcxdG4MqkmGLr7u4CQXtwCBITAfKPqTsS4+793XY2feejf+4Qo
zUysqRrdULXkd/+3UVU5FyUdKSW8hrCcXeZr1g4YRrfqC2cfT/P40HSE/oyVgf2uGoyNMjIKS+SJ
UwFj3WbceqEvf4wepkmmzwq2EvOWgn/IcQ4TGSVrv887cEW0q7L6xUhMXA3S/ujr3OVjnkwaDfpn
TmbSWtcsiNJz1T4NLHSt6wDadp+tHAi+XeasNZPVn6qwhFjrP4PhIdyp30FGD5bYAbU3YQf/gNyJ
6i6OXZasnJKMxcKnJ9BMEB1Gk0A6ksf92Hifi4LtRgRwx/VgiyUvYS98MQogT5RvjKdYt+DJqFtp
1vHJdvqZ6MI4WhHbcxZmb13rqf49G/KxjHV2ZzV/0S3DPawHcmeEtFKdinjdZTgRyTMwyLQj2Wq0
MNqa/MD9IkdmGinYXNr6VzziQDON1twwZO29cuGm9m+hbxxJJGrWhYA0SmLlpRExNVTtF1shJfoa
M/dwapTHSlIGRG0vNrSh8XCHHADYgh+wOA2rPuWkP2vaM8Gj2DNrIOUB+5XmbjutJqXM342dcvD8
O+NBOCLahRVWXj+TD6m0qlXnLogLF99E2OX3SHNRkU944Jx5YskGSpeOQbwzDevO9PVkU9chIReJ
DZ6xhAAwj0e3PhBgQsM4cOrdFHbbApzMNq9Ye3IMypsw6xC95pW2ns1s2pREjpxGVMwrUiw4hMry
IEcgKii8N3qSgjbAzEmpCn7ewhlVGOTatUUL9DR57LP02238+6ay5NkKKsrrOHTWshFLx8o5TcIK
HxxojYFL9GBLVb0FafXkQJrbNTMR0F1c8/H1ipzmLPw02/qgkORibelfp6pjahyhyI8ygROyGIEY
ajUGyaj+oknB71IjtvfRjrDhuLRAAKptihoZZV2+UHvKo80hC8wNJHvYBIFtnNBWotEV5I0zw+f4
TOY1YS/T2vcDcmNLCUqBpXbuRxvd4+Djwx2P1ZJqb5CQDejyKzHSdq2XBg0VaDtHrenvaqT7+9k2
FZMvjlCG0Xu+hkfDqSG5Y4t12xJiagreeghEsMk5Ald9u0+dMtuZeUWja1JyneNDOQY02VdBb2CX
MGg7c0KMTnIIN+NQ40ugpbQp0vmef9Q8JCOYokQ6Z4DDcO+r9k/fNTk+QLG0kUZM8JW+S/Xm2hLJ
s9fSLYFQ1T5LdPJfkyS6oYbImkDboK5fwdepvSEkytjKnMjrtX48tI4cbi2S5mM+2WtQ5uZ5meD3
DkyDQMh2HzqgZ+Vy00pEYlBawRPFrEeC9z1uSI6ZCnu4L9wd9zx1uN4Ze4vcRPyWVJyJGR2dqIfL
3DakFdacQYbqjj7B/BRI/ZUGbQ6ojMqqpvMVomFhwWZRKpvwaWYGuK6wiu+KeEF2Nta4zhHy7oDZ
pV6ypMKrqj70TiQx6SiIy5O7zoRrvTjikiDxW8tuggNtYHcewR5u/Fo2w6ogBG41FWl+SuP0gZyO
9iTr5BilCUWBVuPWawukHb74gGaAPk0jHqarBf3ihuvMdAmeiuITsUGBa/lXV+7S1g8v5HY4sIea
TxHphzkGhaK6VNs4Cv9KLdW2d/2UcZVfe77xovj0t0I8lA3gkZ9N538lCt99F9fP7Lv5/0L3rSuM
BX/bWBdt+T8048uL+Ld/2f3Hv/fp9y8MiP+s/f7HN/6X9hsiMDpt5MbooUydgfrw3bT/9i+6+a/M
tZmuuYbj2giy+C//0H7b8l8Rg9muQgFuWcwrmYv+Q/tta2i/kX+6dCNdqTvK+l9pv5cx7t8PAsus
ENcvckMDM5/+37VgrWSaFNIkXOdmGnlJ1G4iYdyMYPzMcJ7WBrLhVr6G9AvDjGYcgalg9J46jU0i
Zu8M6nDt0P+YY+3/Mcz8Ge3/j9/MRtRl8ztqvE//PMoM5z6vnZjYP/JaQy815yV67xpm6pZQ82Hg
I4U2M4nMKCK1w1mP2EekVL66AmWJu3bSLkaFLCBprYfCJ4DUN7672X/FBguvAot5UwUhjSd5R+13
zBjcm422mXUXt1N3bkeKPduh81+hnWpC92FpO1lIfGVof/3tqrn99Zr+WYDv/I+PgSIa0SeyQ+SP
Cj3xP79YzYSxEUyyXgOr+yLPQ+31NDmJaR4OpGNBg1e4sW0XDLGx5FaQUEqyGTw5z+/rxygqUYPM
OP441g/aIO/GGYZ/SPQzhPgDy1F7Sdz4PTKytxBZGKuz1h/NgKE+7oKvyAroF7cllQMa4gz7LbMV
FZEJNm1H4jJTNt7jz0Otsx+JkgS9zknvkzqWhCD6xbrNixRUzO/Uj+O9XpgdiXN1fJjr8k012ngE
4XPpA1gNDCM1kB4O1Zcfw0kSL8yVOCDPQ7YFDZWuDrCchDcMbbrJY6OlJWgTW5GRcoJpBbYIIYZR
+6JwrNd70sp3KPI0WuN2sW6UqNeZE5ICtowXFIivw+xHr7MorHUlSPrEY7NtQgJ29CeaJxdrGuNd
KNIZm+BkPBRdRDSGj/dNkeaKjTCLuJL0KXWuQAmSc2xYe7eKcEN3Ja1nsyteR6vKNtHsx2Tu8Ucd
hR0w19a9SH96CvAhnwYOZ5P8GjvxOhbhcU5R9XXmcNdbdOSh1DmAQYpHrcK7WzmE4BScKKRt0Cxo
8eKSaXp1It9d2xRlvBZEa2lNCHhH7IAsqbJuWR8/h8okLj7HXstcPGjGQ5gzktRtWo1FljM7bJ/q
oNq7ygUIkTkd0+zxkPW0tGr0D6Opk4GcqBfiqr3Cro9tl4FeoUlJZ5lj6Wwau4LWbhaR31lwt9VN
dWyqsln5Q1SsYOBRvE2cqZr5jpSJko2KKzXpnOFgVFhpE8sGX6dfJzrQTroLY5/+odnFHty3lTWI
e8CGe6Zgz9CVP3zdOY1O+LLcvhwGv12s2qtCkJ2AefycNuGZIFaTsXDwaA7+NSpsc1vbAJa7AbiR
Hzv7iOsHd6Dxai0N6wbzlJqo2lIKlGwYn0qLlv80JpvMBYRUJ/GfXgc7MveSkaDV3Xw1J17C4IsL
2H8SMj7D6xM0kEDidbN174sUs6doEQZHnPP6CcVRN5UbKz4agpzLQEHvyUzoPcwDdM7q8aMi6nDl
sDyCUH4XsSDXU4+ovLFMyzi5pfj6V7G/hOLRreoQrc2A/VhzR8iu3CMNB1dfJAy0JlhttXuJM0Y9
yWh9GzqkA0VPXOPvq+jIyeagW0xxEBWsnGCwbgFT06hveRN0hBcjZ9cvOjUh+BkNwMDZAstdDkaG
e7C190Z5B4jBr22CsyPLPFnNAOI3542zCmObFu2LpJVMJJKFeTojlG+WW6sK7vRYrPXc3I8+EAG9
BPqhGLd2FWU6IF2N8jvoHzHx1ic89Bx8baJMk6bF20NU+xg0XwGxsC/crn86Z/wafJAgjc4M0FoK
rzE01YoBcQ3PkLpnkFPkVYW0aYU32yUNhoQ2uVdq8ZQDGtgTMBxvk2ttQp8ti9o+6mbee5UP+YUG
+yGtqEwGx75bLpdUQDPpVQQg2r2zhyXsvHF0+uu5F6FRYSpRbWiSc951SYIay+yxCNB3cBNMe6tq
rlpZT+cpAPkslDTvJdJ1BJ9krICQfJ4F8/AxEzYgPaBaojceyDOcr62uPY94xAAoOOhg+vApFqR6
E3tpnyLzGlHarIc+oYsTsUyQCbZtooRJ/sW12xQ5Dd24iUJQr3etgZeZ8ShUa7/b6UQQAxgD/MKw
TniI8/q2f+WF3+dT/rpM4o0JBm8WA1gQpruUCMyWK5tDfz5+WLn2S1PcmJRXxB6CZMjD4ZNf5rlg
tOqZgK6OVftQk8ZDSaWTaZ3NKzQ6XqKVv6CSO/xUANex+0nW430n1bUy8+/Oand6jO8aqT9RvHSk
819EeaVowfVdHRQaIZhEcTXho6jNl2KaPTRFtLq7uvCMxoA9UXwMObrCUn6aDTIIBeHO62TAsgLk
l0bbgy3rGYEpOYg0KQKPHIPPKdJwprXFBhaDBE3slVn/S3KuBWxDHdeq8SMgSdfD9gjpA2JSxNS/
NkpuMxWQqRDf+giSWcwmx6QiWRWxUVIPT/OpJWlNGhW3etR86cJ64qLFc9Pa1VqiQaDKrVFKIPed
Axbvwgnv3PYaO7Cg9EAD1jzvMQuVHspRUh0tjSxS9UWUfOiZ6Wh7QcSKHpj6ym3kuAbCdF/p6E9Q
i601BQgtStQT0baDZwu+VyyCGFoEN0f7lIYDPzK975C316UVYMxw1g1tIy/365DFRT+Ulv/quMXJ
bq03+BoYxZOSipUDf1F/pDqDvuVDTIvp3VZ7YY+hh7+GL2pDFI7juJ6N+o/PxCZWxQ33v4FCJkPr
Mt9L+MJ0HzCQJfhZx/YSywEvAeDSEGr4ST/51V61096Z7fCgN+VFz6ljhBaMrCSLZAQSR5eqU1Y8
lLTVvS6HfDLNlGPlKyyEE928VVAzURPzbK+YB95FqXbJrPJJ4ExezYl9g8X0GBVcBrFgIIcYTGtK
cEhNe4ys/jabhGG25kAbhk5mYzi7NgsiBCVA8rslbSLMr+BH4k2rQWZDUq8diV43vG6aZ4Bmwtnk
an4h1YGNiB5x5ovbmOovCSYVmU8K8Ly7moz5Y3a0dt11xdPI6JrRMn3dVPc3ukvDmuTuiXwJlswc
YPmYf4IL4C0Jmt4LOpo4TienXe32n0RtJFfNHffY9uBcONFHbtZQJn+0Ee3ZXcag+RScIN4EJ9+e
f8vJZaKVkooXVWzBttxI4nnoxWkVMh4mxGP9J9Yl0tkYjwF9rpuRFx2YOnrfJVAiox5etKG4mmZ5
zou+Wws1sVOKemlbjdbhrzclpvefCz/fxjGdpEAp+r2p/myRtspxk3BpNwyusuEYMujUEE5BZLdT
HLDyFOQeZr/LJi9OxjKCaGwLOJzILgrQA0lu/g0QYexlbl+sCeegLVFX330b4Wkj5uGk4TgQwCj1
RiQQxjG1W1136/rod5XpZNe0hL+WzU7qxiGggcN62LiH0iH2p+TIyaWL4EsM9mbudAcpHZtnaN/y
Qq/PIwmwej9Ndy1vboPE2oNvTzYkxrZVHmpqE6bRA3oNZxfSpNnCvP+sY3RMQyPGzZAe26ICYqHV
99LFr17k4yEVDOdkRQMlG88dpyoaHcln0jgnGhTEhZmCdpuTwKzRHARZcEBRvY0pOdHNr3DkMp8m
9xVgBGo63y8AfFdkEM4vypKvFonpUx7mULbcnRjnN4Pb5IkoS3LEyFjBTvEoEu6RTMWvvVlduyx7
SCZgdCqKPk3VgCoyRULAshXvXR38TK1McAgEH2rKwEZIiGhV919Zm4xeDZKogaW6hmssaAeX60Ix
ZTO05qvAMr7BxUlrO9c/RS2MswNqAtWo7bk4AfddHeueS1eDMZdfsZyALE/d1PVEjezDbq5oPeCo
qQgduy3KwxBrLcqfFDwb0c5jxaoZdIAw3fxOQuH1KGSjfRfMLUvlWRqLwKQNXvwaip0JFoPdR1Nb
SP7kcolVJ2oUtsvWYVSv0jR/Wy6Ejh2AEcLrCcBAO4Pu6+do0+mNC8zeuk0N2jvGPtoqk5Z+hnnc
e0lQczidobga98JBxWsuVHB6cgxcDk3VhdvJJtUrLJsPEjICvJYWTUy9rbx4rIgibAhXN15xUb4n
0Tzv+Gby8Swmb3KeSSOKoLSJWdkUVFmC8sbmnY508ASJcc0IUvRkojUH1ZnnRiGvWyiDjprKYw2b
IwIGB5KbD5bE+d+kkl4jf5wPi1l0VWpwQCDmlkkASKLvhruwc6gO8wXf2TGVL61DP0f3BPb6Gxzp
Hxwf1Wpkk7Qt6uEc8D/Vmemu3L7fDBntX00N5h4GJENKDe+bZgFXpcVqMe3MN12unpDrdxsiDUnG
jRuS4YX+7TDXXo+hYXhh4wCEXK7P3Haa9VhlgMRCf1xOXBeG+zcQz6obnoFrSGeMNlIxES0VmhHj
gWCoYFUi2/Pos5fXn4e67bZ9FyANoj9laNpF1U13mYgFisfynPhdz8y4wXeb6idbxXpFlhFs5q5D
FdPC5rGgCm65ADJjujLDHk9V3tsMFpO9XM5xbVpum1zC/EQasE1FICltEhIjUEmta318Xgahp05R
mk1IoshTM11iqJnG1hY5YDlU5g14knw70FilgoAb7RfHqWLJQ7NySZwE0s8kHjK/8+9yOLd35fLA
UvOaODnyUqM46r5R8IaDYzbqVMvJE/zorbw8Iyl1gHvaZbzvy+TdyYgBDyPUOYHufti52aH3qZr6
+NdTZfacrEiNq49/e+paMtpGg/3OEdhHHUIuxPmvp0WNcKWp8+Nff4y5xs42PiUjXXy0mHqvU3TV
y6rfVgOHKFU68RKya2FJ1ZhbJiPo1hhb2JaGa2fuLFIgJQC5sz9XMPn7um4OZjU+/Xyx1au9k0sQ
xG7uHFPHpsSYAqGOUlZfuQTgoqGJ8iox9WJV6UZ/ckv7Ic4sdeO7yg3KinHjZAz8yf9BEhtZ1lO/
iBLRuMJ/0lr866gSOBW0L8OYJ7te3xq9NT7MYfAWM246z6SLkk4EMNVgSpI7TvmOQgLYkugOsGHk
mtkeqscYYlvoRqeytJAJB6660/iN7+AeUzHFO5XF/j4Mh+EhCev03rZ/2cKNM6+2mnQnmXuTFaaG
h5+vqJT9expScJLLXzFT9y+sxic/iJyzq+nzPo5199GiNij9kBm901wDt7vzp/gjDnPQAEnwGsl6
kwszJMlcfRbKN8/tXBA5Wh0zPzKPtiBT0wDyNqryqIdT/hhNYFXhspsXzejFrgSETIf/jGBSPwZu
/JkV9bwl3v47j0GeFEM5H9hX6B/YQfMMczPeWeQSE2hMyvPiGIvcOFmpIX5JR6hgUX7JqzF8TNq2
X5ecxzcN1zbrNu/Balg6BlbvvhdmrKPA7Noz3FR7V4i6v6hsRojaBw9Yt4f72elI8K6d+xw+HaPV
YmJfzcJTp8WwzGOshc2sH/qwMU4Bp75gyejEqThudb14RQcDaDB1frVaQ7QtKqwNFs3ZXw3SXlDT
4ZcskMl0OBlOCSnX4NjG8i6g6ce0u5QPs/GcFHMLd3ZKzpnP6VKJql1ggIafJb9VUy8mh9q4xHbQ
XoyuAo/hptUVNIv0zN9+Ae4UIQoMKXzRa70121OoUk7grnOz56FhNhzNnj44CB216e8P1pggyVZG
te9ktjdoZb0piPpFq5X3A0umF7nW52gRZ7DSEpfu2c9TuTzt/8/Tn8aa8SQAdBbtU2jGzBFtzdpn
RQl2P7OOqa/dMSCPrnn1rPudRZALl0Pu2GelFWA7LQdIArx1wIXBH2OgRZD25tZWbrM3KtKWV8bo
D8e/nrJNDccYveuxWZ4VrX3AbxDvC7eEMjwT0X3621MUhuXp5y8z2ml+P9+NfPovrdXiMojcR9OO
k2eD3PS6aV44LoEgrlgyw3EIPXtyzXMJWuGlt+i9zlJ7w/XuH8AG4vyOLE7TlTTuaF0ht5yD8YBq
uLgmwRBsksEOuGIW2Ftpns2sHd5rd8y2rMQJAjU1vKfMxmz2hNcUOuLRwvXPqZMvKySHItEXzU0k
jHCZ8kUrrbStN0tt2PHIXhcTgTwks73KpWycrVJdfv5oULDZThc/zxQ299mQ3/38dStFdFBQA1zh
XCG76DtyqjTVJSzcYP0wl22TfrI3cdY9BXlCPyobhTcLijrSfW/SwiNb0sehcQmNRc+jR3cK3ghA
J33IlPfBoA+7vgz8/diXHgV4fpCDdG65s/gQ7EbfpjNZh80S+Cf78gJ3Eq3YuChZfv5u4r6FRBxd
WIEXzuZ/MndmTY0rzbr+Rdqh0qxbG08YGwxmvFFAQ2ueZ/3685S/fXbQhgOx706stXr1QKOyKqsq
K/MdknLpj3L5G3LVN2EKXOz0U0VuAMDjtK3v5QtrrNuNI69tqeU1d1mi/3HUtH1vkwJoyIiegqws
hBGO9TVWZZ6V+y+6CSRWj/3hiL4uypwcJvGo+88dyP3aS+DVe/Z4AwXm3WyS4HkyQGj0Xi7jOK1n
Xan5F3lmKVdNTp2+1rGVo5t9XZW2dDHnY5fUJW0FPwEd9HOspQ9wjHtYGrB8YxszHgWya4BhyHtS
/RnB2gKv8t/y0VMf9M7wFzTd8UaopWWLFvqb0guPYVjm27LceFwttn7RqEtNabs5ur7urRZ5nERB
sRbxpKzs3vkz2eDMyZuAC1KUQcu9RtazMhaBBrva12QPQlHJw4LpOdM+BK2OGYBXn4k1HkdAQ8ug
plKWcW+O/mqKBsTBDUg70iA/OihsLO3SmS7L1ur3blQXF5DQ1ecQGGMZ9P85LCjAq2I2WGmz13rk
zuyYrUz1TOmzgblD0o9Piq3cKGP9Vpd1eQwSOFbS1602awzEfeCzEAMscOQtDhPt8FBmU3njeXBk
egJQib38lnCPryNVWZx+pdY99JxgWGoJHgk6XFFcnfDMnApnm3lCX/3WHaH38U8jSGp+uGgI2DRI
NO1cEwMVGyriNpfY0EpAlikveuwgUR3ZRLMBcyuLdxgqCO4OWIi6mE+YsgymVfTbjbH7hfyrfWX7
63IQ6C8J+nrU5RjtJ16krmOaGOXZeFHW+LdQlnY1qEyD438Ydo7Q9zX9pVt5T+l77kVDgzlB1i7N
KcvmnRb4866Z3rm+3w7DGnoe13wr4N7cuPYvA/2GOqtboHsMxDQMFcmWs4EKFMGKwcXBIKdeNNXe
M2CSB1NKVxZcu+IOJYFUNtUwLTpifHA9tN7MTsRNAvxyRJ90FgUotMmvN9P89ec51SQL/GxOLVRs
HCSx8J00tbPBsaV0mt1RWSK8qL9YMVrd5YMKLBdRuaVOzNMbeHdqpO64wixAVoOzH+x3tVK3HGao
rjv1Q+oWe9QLOZfLOaXRl8JzwIapij9HI3+njXQJfx62/t3kM1wTTQEEhpAq+Xfyu9EvueNSvEK7
Mp/3GRcK7k2TGjyMjo5zcYtiedc9MtmbTtUvW6e7bKXEsKcGd0NtXRsqLZ9BAVyN3oLd9bO2aran
YYOVX4RBd+kYwV0HOtSr1jT7X0qbXbVJ1ZeqlaU/T6x//kRfibEwvGmvwom1DI4y+t2fo5kanGto
A0GCiueqqMyPooaGoHWHnx/zbTAaumVDgDWRBNHkOD6tGhtwXdTWaNPnuEpDFO8xV5ngalEHfY9T
+Aiu+upl1MXTZoU0LQdJtK1T6zkQ1kNorqa6vOvy8EMpxl8iUc7YeSAahqpprBPdBg/378AogE1k
hxk+H2l/xJr1T5AaJSxZqO24cu5xwVzFuv/qGMkvr8QQ3z3ZRKpEPt5x9bMnC8/ILC/Ih4vI7HSw
WkjogjZtmeu8TLdFeFu3FvVvUDdBh4ldjXdXBv+A3o9doq6u/C19BHEa35mXTYiEtuc/VhZoGl/D
/70fsHRTbkF0g52vnL8NduRgl/GW15BHb3VcfBOdHuR0q4edBe1SIdnKpyd7YO/MC4hgXGWOSh/e
YSfnz7w23jQBLpkZxjS/hAYoh/MZkII/DnGIc7E4hc6n0KigmOi+63UcNf175k7zCN9DDGQfKr3b
cKPaNlW7DHU42zlNktKMcYHot4Xybmr17S9j+WZbsi1dM1W2TX5wzta33SkDGsosWCnxVAHIrqXz
b62WwPs4EEW6KYzdCIdrrsOVHDhmMHYNHKSrfxmI5L2fhaUN+V514fsjGumcrRezwNMqjKv+Qi0x
MlfDx37kDoe62IVXUrQ3MWwY6BshvCACvb3wxuw4cZOz++ZVleX4UWe+swEiwuQc9R6uzS8D/IZo
Dp4FopzgjmODXvh33YxVNnaZ8PsLfQJQkLuQW0tB5pJQlrlA3wdaHt40tfM42uFj6IevqvDCmS07
JvjgIHqbxEAGpZEm2/UvY/tmFiXWBh0gtmmEY8/EgCqsrnBMwzmsjWGDDuGfXh3ojhHfsLOzXS8E
DgYxTWVr4jCMnZvEhEPnGPg51L+edN8scwdshzBdDjyqiGcnnQ/tN1RkZc7OfPxsMccInTKjo1Rc
er3AbtALLnBc0hHFrg+q7X/gcguZ0WuvA7/bWLX6LlD2nadKBzYCfgOLwqNSPNXaY0wC98ur+3rA
cRpYiBhxjXAYr1ysnxZjkrV+CeOgwx8hmMDXj2zN2gKK8iYtgisqwFhT4y8gypdUdI8/P1yTh82/
Qc/DXaHrcK5dZGXPxSBwiY8jo+wQ+sgaeOQFtmxamM6jG5y4E8whvIfcrY9Vy+bsp30F01KsqK2C
sicFDlqlnkXUugOFGnogKCHm0xs+TpTAj3oVo/mQEXg/j/nrOgVJj+00XhA6ogvn+l3olztNWASU
QcAOs2u5N0ZsfBhjQwVfB3Lf5rSBwP7//NSTiuH5myK0HVU3qXUicfTvNKWpluAVBli9QidwG3VG
tOhUjAC9TBMzVepoWMdsshG69utMctg3uGLA7SfMfx7JN+mwoQFH05g2jW7BOZA89+kctqiH43pV
D/MCgkQ84txR9bIM3YMeKpUCUIjYjg4Zk+ejm0x3tci6ZadXL6KrUYWiATkfcvgVrQt6otJvyrxb
6M3Q/DLY01o7f20S9S5gyNhkPGcbgz4Cfu6zqUOvULrvkaXj1A3JL+ueYtpxYE7cRypWwKbUjBYF
XdessKhJQDrt7HyTpTT8vKF8hQ319PN7FF+3idOSc3GSI5ws9WzhFdxNyRyd9qIMgH5ACttboqBN
VT3iS7AKEdzxsvp1xA5UVN4CUNMv6Yj4JpLRV3TBAbIGkZk8W3xpmXhBRHEEoWL4DGlbU+VQ7tBv
oxJeha9NWH8kdvdoReFVOYnHKU4OMl9sw5sIKQyQRe1RSbrNUGjbtpp+25e0r1uDYRPpiKoge2mf
qxL5lJo7GO7dRc/NGKucaB651iFMymMOyCWp673N6/Ls9kAVN5s5rIUEvM/Pk3RKyc7ix7ABcyC/
I49l92ySsAScxqI0Wvik1SHruDy1tXFh+jS6kzCBcylpYPYmAzAF7aV/dQf/oTKbG9OhsZTAsZm1
Ingrbc5Ji6JdGtiwcou9XTd/hgoDAsN4zQSQS8AzRzn8DkxAgyWqazoLhx5ljt6J7j7gSXuHycYv
gj/fLWXDMR2d4EOTGIP5fzcVEI84G44JDsPoQM6sLl0FA+mmJQ5AMV8tNXqVg4ZUdEEyvVLoAc1i
8ScKQaQLc+N142tVcqpicgsF9dBF1m9XWvubIHBBSZpAJJFLdGWQfDqc0j6oTEUwwFMaYVrjJjTE
0Xfag+VHc8iAFz/P93eLUsJzgcjqGNB/SSR8NUnGyqNY1sg14Xjd3lBHrAmK3WC96IX/F0D/cZjG
YwX+H6Op/8Tb/wox/Z1K9j+i2o9hHBYf7+HrOab6n6/6To37/0uxbQ1FSpLd/7fY9iz5iMPM//gX
cv3ff+2/IdfWf6GSC6iaDU1D2VqQxv8P5BpBbRNBIxYx9z2Z4P9fuW3rv1DaBwBN9k97GP7R/0Cu
TfO/XBDaGgqdMpWzLet/A7n+JnPmrBQIYro8RJynWCgxQ0CLIQm2ZTU3Y3Njo38iguImhhv16c3c
/Gdn+gws/mZJ66RTDphnxo4golxRn1ZMH1ZllhsggUAfbRQjWcr/6y4Gsj2q96RJ9MWtoEApXptV
4KBs7Bs6FNZUBEWaMsWxjDXudgu7CecQxeDGtb8M8bvKwD9DPDt3FFdJKxEBKLTrtaNujORhRO7N
wskwdZyVgGk5QCeL9HZDzdObT3m5QAWEov6AoSQqC2z/P7+0b05CXpohpKuByeVGP9tmAAxkSldn
aP0UuBtCeQSYtGh7dWbSFa8rDFvVfYLdYppg4oFS5tsgtvEE/zh5Uej7xP2wAB36y6XG/JogyFFR
MnPJslxbMhM+T6WGoFMIK02Za+iHp4Y+rxX/9HoaDF9QVMFLWtAPw8YSLQC7WU/U9zRt2rZWsFIM
OvCgdSXez8feU/rFScWfwfIWhpMvAuet1g4edsfuBN6ohbtvPtvOH9g4NZ+kMeOFEqSwlNR5mdr8
Opz3sbqqYpcLFf7a2EDBEddEfCGfLLX47L6dg/NZdikt8XxH/XamucffI1yQ856dCqxvBw4ja8qk
zvmlgoN/qd/h6mjNFdV+KnPzMOAm26jWndE1DzjNtkyRcif/IB8LVH3I5ToY4z2yIXH/pjgUFoLR
uCzdJUy7HaYn26Lydq1pLBUAxfFgXSuQMoP4HgT7JdAReKpRu6NP9UcZ9G0/KvfWAbLwAeOki9wA
+uGP8AMBuzuifSWrwpuwecq1ArNXf3pB0qSlruNkydbViucxMw5KqT5JoeHEkNCcpj1AhtsXof3k
DuL0B2W+tP2O7rPyGvXZVVQkN+Vk7o1UP9iD+QfHiOtgGJ76qrhcLrNOFnraXZ/3UIWtFWIPV1Vd
3aNws0vd4U2Pp6V0UMXNezW1yXIAQle2+gvtjydzGP6Cql0oUpWW36f0g1xVZa6kZt2AfJDm3DUD
CmO9/m7nOqYkeJNG0bMcPcZlpIyCHMeHG9J4VN71wbz3APgmYtNa9Y5KUwKCEHA7TE0y9DfP1O7T
IvkAtLcehLhHPxc/Jh2yLiwnvLAxNaNPGtZ//E58QO2UtpSbOLV3LS9dCVUUGgSq/eUOjNfeEdEC
o4+dyWKVClBaEi1sH/EujQJIUZPuJymI06zfkTmiy9I8w00kqzGugN7fgf6/hAi1iNuqnonA+yMr
4UCtF2UfXetl+BC26SpOwKUYUQpZu+ca463KQt2qIlkW5XDt01+3j5HpqTO9oomrGVSpUUO46xt9
5vMXUpT0oqoDMNRs5Dex/WyvRNbGCFl3wqmwBi6P8guCMX4kogF1pxvcZuC75pse1l6hgrWnatfO
SXk2ehPtlerQDOrWIBb1TH+KAoDnWeZeBl288VrYhECAggCnXAKprcRHh9I/N3r5utyovEQ7qTm9
XxuhZFNxXoT2V7dCohnKQl5fl/FaDODjkAG7slAb1bM3DU5/HfnbbCrWfRk/n6bI6HGRrYxpSUNf
zCt2dGiR3bY2zHnTqJfC0l7D1oFsRwnNi+neOUgzmfor7NOLykMfOPTba2NILzx4rKrT7jOtskDH
ERFK+JphIDavgmrJTD6IaOuI/gXZkyvktqi7Ya59AHdzXzZAXccw/BjD6gKgR+t4y1Ziw1ACpeN7
nVTHEat0HDpe/B7kaKoCFQPqI2eCW9E8iv7WXn8n43TUjI/aLV4Q06hoQiC3gOSCA+rIvsk1LDjp
OJQNmyNixv5g7eWisYNmK8qVjDsrCm6NapgJhPVSBdE4j0bUyfqpid4slmuRTB9lUb67TrhNwp1q
hTdjVbzXDMpC9tBM8H9pTTSV3tsawapRHXGzC28yxKG1cXiDDxDExhE0y0I49XZKlCs3aW8QEcel
tNomQt0GIFCR0JIV4OfSLG/7DkWQ5QTwVlOg7iqPaV3N6gYatB/fDWO4iXyoBC4JfGl5UBe4iitd
cQ0A7GhKiGyqfsSZKZlfKeqjyZUMSgUlyJncC0gP1qBf1l0YL026GyK0NkUcvrUaWgjqeH3K1TWr
3TRhAF958KTZRFHNHVd8IKfizyNF3Am1eiwNn5tPCj5cRPGtGl+ESC2mtbdWuwcIvduoFXuWxDrS
WBKNPgcNWrFM2GaNGyPpIKEam7E5yMHpQ73N1egY5ki4T0lPMbs/lg7EnDx4RHRqqiA65RPfHw0M
d2YPW6WuXz292p5quaM2PYdK+Ab4H6ZTYSGdoUBBG4IG+EDBsgY7/tcP/HWu5HcNeix4H746XXEs
03LNm7pzUjQmzOumcbemhr/t8I6b/YVc8LKurMfjkjuD7iiLnvaPJ9xHO0k2gU47VjR0YQ7o4oGB
uvTtgfmnHgaZYNMM4lWtp3lTon5vxeHtaTdCre2ywJQW+fElKJP9MPhP4Hfea44vuadVOFP7cPsq
6lJr36Kh12sPPuTeJhr3Ud/tqsxalQj7yDBzu+yoBwOYGVwjWZIylC0dq12tHsuZ5gNk4ni3Cotu
fzRH8Wg9FeK+jIqV0k87hdKuGfpXcRffFUX35hfK38EsbnSOYd77trLredHi5zo66wDzghLDTrcJ
rziAL7REezEr6wqJNDhpFBut5LW2K7wYQb2bKpAjtt+dGMznOCv3pQ6SwLRwZu7Nq8ZSj7gfLobR
uUb25Q1hgzc9TfbB5LA3+3/VLrr0uWQHOkgKI3r0reZWQyKTiSXeREsEWcU2TfvLzI9fTGcz+PaN
0Ctc7pv705xwaE4cIo433DbaVd7Ul/D4bsE3/pENmyL3kSRpG3ax/KFUnyFGAxMPCfPOSjg0jWu3
6uOZT0Up1tCKJgo703q2BmUpdenl0TvhqtFpUGhKHRkPzN2FsVcnc+lpxTwb8Ch3hMXmwGw4oVh0
pnI1Kc7ObBCxUVuAlPDU+bVbeFdIIW/lAQjt+aGHNBdr+g2mmnOLg96oh70+OhepWt9C1Lm0WBM6
LoSVZTy65qUiur/g0oHjG0+nGJNzXZbmGunGXTGKLYJ6123RHbtinFNdu7IT90HuMoUYHpGhfDN7
K0FXLL6q0uhSSbTnAW9Ju9vUVbDGeu3BrZuDXKcAedYyowLvsVFVfGKbS6tI3nO9uQPosmuda4Wy
faL7D4FurVUN7qKe3tSspUlh1WvajY32AAZ0aGfcNcT5aUk2lrOu0ukRUYpeSeqZIoI128MqJFkK
Pe+o/2kRH53JSLCHFgfmrH9B8OgmJ9ezPfs6VtcZwqj1Q4lCQdVewZgd2C75SEZSPVD0wJaXfeQQ
79wxvRUpxuIyJmUU9FlySBjipKWrDC5sqAxHVFxBWbYueCTjjgLxEzTHpdKi/FSsDQ+GXBhOO5Bt
d5YJM54jgC3zGttYPXP+yHMVXu6NDD4UXjda5zw2BTq9f11dO7haeyU3exn7FckJ9MN3wOFLty/J
5c1laYNyftKlS3YhSLyTBxetRDg3LvUmc5tn7rXvjfdy15GbUTma15H7ZqTuCsGWy6ygxGmPKPN4
Rs4UdZLNQ38nCF7KxN45w21VIxzKvUEv2zu5trSpXKXDc0IOl9U+yLvcfjEUZV+h/mWQLWhcNYfQ
Wvg9VlIReh4kHxntR1GhgUNW4A/3RtavYtHTP/fT57jTrgah3yaeOcx8PbpS3WlH6f9ZbrgBm34f
JMuMYNHT+CiDFR1LlOzqZYeYRM/OXZvxs1214JoolMZqQ2u02wh2AmlWUzbpfWoQdOyVXUQFS2sV
IFL6C+BmJdZurTsUg+no45AxQ3k9nRkdLgapsRzYH5F62HbDZVZbx4k8vukq0D31g6IM6C59yPNT
BM31OJRP8aggnqtwaJt3kJV7+B84xZtCvIMF28rpM2JUPut6afiXtGXXLd8rJvdTpmAp2VoZCm1D
WD0UWXRoUdoE42fcW0PyKjd8mY3LrNzkAqAa8aHgMgAhZ2lg9FqFyZ02Brdaoc8SuHRytcmDQHER
TlS2fWmvbFI/02+uKiVcJnxuz0aZUYlBzJkPQNgp/iIRzawffcRHMYQ9NLpKMxER0DngcQcdo9fB
0S9zL7zLB/VNhUlzV/WLkgMq0ZwYNeCPAQyilSJAhe23WwU7mWCWQbqVeZQcOWfJTM/ClRwdKle3
Rswh3bbRR9c2m9FA6DLiYCnctXyJRbaBihAh1orEAl9+Bx5712nNtoE6oqfGvvHRbeW86rT25pSU
sgHJrcyeKgoexk0JmyZtjU0/2RssFw/yqQMXr3xUcZ8FaN24d2nRovI1JM81UoIzAw3FUTS3vlyC
kFQjpDlCH4ZU3axYokd4arcyuOu8vLFqnFwblQtXtilbpDaixzCMVyCX72S/YKRbLz9yWqrvvtW+
c5OdGa0dzFyvPUAnWjiaAuzWO8jv42gAWMonuZh8rz7IqMiAGWUxE0Jo1Za6lne6KNVgeqkQamE7
ZcadXyG94vavvj8+n+46Y1XvJgXpiHSBXMSiho0iX5hDomixKxhAlKZ5rxv3en2Fe/ZOXmBSDdhg
0W6oRh96peYimcwrpXnruDhaXFebRBzKAIQlOZhA8S1t78zSwwkkulQjvZ8hP7ymlPqolkY0mzzo
U+oyN9StwgxknKEmlGUjq27+s6NTGHe8xzSZdg3MMzgmj7ahPcV2vk/HxodCF8IojS5dhK/Cdt4O
7ZKiCPjowjp4Tf1iAp2YyeypZBukcLsY6IJjK32J/slaGOu2tGd6EM0HTeeGmt/Q1FlCyd3Ek/li
J8Z9RAmp8WH/DdGzkk+3RaijbuDfqKaPbuM2NYrbuHKRDhF/az0/AMO4ClJ0rTOvoW/k3HVjf6TQ
jYRLQW5dhkyP/qBo2qv8RpMRPtbZeFvgXzsz/iIOvdcndet6JXLZ5R8f3OusKE2Uq8OHIIHFJrMN
PQYK6FezSPObeWD2Wx9e/gywwnHytJU85IXGOROnSG12N23a4PA9kuv5oFo3OT7Owq9KlLGK3ViX
V9Ng/ekncRhbRKJ91khpPDtls8ZK4gH2NmrSLXzxAmtvLBSm4K+aomEOHLby/B1ISNlmnhXAUtAI
2H1UWY89N/KpTj9Hl3ko2ZrymVZgEtxU71avvsRqvC+LCPkaFdZSejW5wV2UOLsuNueJM15nLaSK
Zx3bYEPfhealgeJJtbRQ965Md1413TWoi0XEJLVQ6mu3nkMYXrpRcjFI7pTnz4WBTrsP1jM3r/xQ
zNXhiBlTXPuLphhWoFvmKCfMyis98BZZ6S+dmAaF3x38Eo1eKmY9RcTRJJ+CqKMUUh6nR/Pnmdsm
gkYKCWh0KnHR5dianbgcQOnCX1jIEqCtAM2N7zSLkgsjbgIk3dRynQ/eHmW7ecqzs5HCoIDLMAAL
nMEQh1u5wa24e2wr7k0UduVnKfO/vr3t0Y+VVwCPIlzY+XN3GheyPoa2TGqlt4Xz4ZrxBVjGhafA
wOP9+E12AfB7Wdf2XDH+Qui8UZ1sVeOoo3rBomos+OjKzAt1wMSrDnSZJdqLTV4aKDOoixISl/ws
vmUibwhAl7Jp46dLUP+7grwH7OFBpbRngtxwkuFGD1aeeKk64KxZuwFqjNgiKmecmtDbLly3f4xz
c1fk1srKu/XYo2IVguj3o3cR5cveaze5Kn3QG4o6ySwcw6V8Lx0fJEYaP4KAMqMJC54P2RF0fUeJ
QC44uoNhgR3EwLEI7sVHvPUikEpoldREM0G/DdWETJoXjcWq1Pq53k3pRq+CPRKoF5FUV0ulzlor
Fdcyqb0mSlTYRqnH1kplNnha19ToZlz/s10j1duQwigvYqnoBqmNpquUejv90CL8JiwU4DqpBTfR
ZzcAsG1Rc+HV9OOL36EcZyAh11DK52WDWY6kvtwgleYaqTnXIT53crANYLDO2zwCeKVFEAxFZvK1
xTJHvk5Fxq7xgP82DYzr3uYkklp3pVS9YyN1wghDxjhb+ya6eP6AQl7rUahPfa6hiOdlk/WUSzW9
DMQIqu+ILwS0s7auXZBe1m+lD+eKE7u4w84BuQtTbNGD4vZqOmT/ZXcfQKW5DqgI90gF6FSuJ4Qz
BhHa1KWSZmtXCVqSIv9TdH1+4YRsTgglmwfoZUl6nftudumPxkitZ6L0MtXAg3MNyf0aFr09TgL/
Kk9do1uwVztyu8K/cPPucmBWcDnjm8XlfZBW5SaoWvi9XvZsGOw2LqTgga8AlHcvdKqtPcq5s7oN
p1XQRAhj5eODxQXaropjknFzLTBXT1O8Vwpd62AAUzpSR+hgeWuja+pYYtFqFWR3S4NikwfqvunL
xwLRDE4w61nzQBqWTpfY81hoKI6NqCGXnYlhhPhA3LGJtOquM14iJOkXBjYKnq0qF1EJ7SIqC/go
afA0xYWgto7CbOz0916h/vXNuN2ABWpRYSre1KaADVzpeH16ycuY1avCiNUbTAFc9B1J7tpYh+xf
1f21iVUTOG90SOFgXUZxv1O8xjhgZpWvjEKgEKoZ6WXh2X9NTr+rdnDE0rDdRZhVXI39vVNQdkV5
uVaR1EqqnBLvQjcsvOt9yoZZC/d3AMJnjuFbE0Y6cMv8qdY98N5gpxHqV2fI4y8HvS8uIxvWdAmA
kEwO1QWHWkRVwcL3pN2On3XXgVEmN0mdP5DO8Luxu84Mc0ItwGF7xzuEMu7RE8jtRthibaoxYP/s
VikOhHsu6O4+8qZgDbg7Jgm3hytR41KVlmKRm1aJCCGUoTA7RErv7WINSFtRVzcd1eMiaS9g7i/i
2NnL6mzpi/lEBijL8804XlWaeMzI2GWJ/XTHr7j6oJmOyod90YjseErsUoSyyOFLtUSdLKQKbtAi
MG4rcuS6nVYO0mZV593G+pxYiFQc16hUXuokX3XloGxT72QuE1fHoAaD5A4byOGqRm2CbxIk5Rpv
Djw/nFvuW5d5f9FF6kImZWFjvIMr5NyptwFUfTeAyR6W+MI3s3Ic95PabhJ9XBhinNmqfm0F/n1Q
KRuDioa8NnR9tGtMyN/Mr6wtmALMeSpL/KF6H3PXbTLxSGhwojBvZJRdnN71pc5Yqt0vfTLZcfqM
hhAgaZzTv7AOwGudoSECH664PTj23KmtDdbB84pSvCwF1hRrZUug4tAZ0DKWdQ15p5D1yZ/HcI4I
OA0B7SwBXgwBq5PM5af+ZqPFeZyYgTNXFH2GbgG3hOCidrMF1+qLtikvf37cF9yVfJ5rYZGMExXg
desMHxramTmhwmQD5W8oRzg7W7O2wrmuECwxtDsqprdxaO2NOtrLDliuF7+99K/dLkbAKFT6kgZF
iLMRdHpdwzXlE8tUCyfAfdFNW4m/kMUSGbVZ1rEOqxv/V3/Q7172p0efv2yhaGI0BI+WJYhTcqTp
UN3EVa6hvpD6v6Avzvvkp3dtm2CScNPD4u0svNg5MIeIXTyLqTh0zKVgmyk6OhZKuv55XqXL9pdQ
BlECpA7YqLTi5M8/xRH6qx6ERqDUp5KIyO9P5Qi/BrEatfR9w5teFgv6ob9XAfpwT3x12nIpy2Hy
+tpz8ZC3aIXr7ciqhNy00ChNEEBcTrE/zBchrSmPXqksMlAVncu6z6lQxem2N/q/KjfIhNKHo9WX
brBVzeopVNDmGNTpl467jJDzZfv5s55FUDnF9LYh26AoRMmJvBfDXzS4Z3J06bAcB7EJ4sXPL/j7
0Pmf93uOyI3qXB3MWGEu2TytnHTJjze5h/QzrSVPTX6Zzy9Av1PsOIDrbY2lYp/W8af5pNEk4n4C
gWy6PeKxSBoxtzoiC9ldN5S3Heha224QIoc4BgfNCtBymrbyFiE3Wfnif/78X5y4zwd0hq0CT1Gr
Wgx01qWn3PASZDxE1IOTHDFRqGQ+CvBhtUrZMTpKRQpkK9ma+mUY323ZQFkEZBRXd9UvVKoEQw5j
YB5kCanBUNd1i4Usj8pKIhlA4feXsso6NP2C+ydp1y/Bd0K3fIk+F+wcdQ6TOoOEOXyamaaOA90J
iL7T0Swrrxq3PTfulnTqb20+sjwtZANHlutc2TIcyjvdG08ba81WIJu69IG7IryS+5y8vcreL3nr
Qh4y8mT9+a19E7ySlwe6l/qqZp+Dba1CKxTu3g46cdGNO5HKmd5pLUdZsIpU8fDz4744bRMrPI8V
iIccsDPtDPvvVQAY0JVGHxQ4rOCiRgqE7F+xqFCPkzWtIhlXyZhcyFb4z8/+Zs8VHOSgLGy2Qg7W
f2dHpG48DgqPljlSHvxVWJ5m0qzlHfXnJ2nneBb5KQXgZROoPv9I0NfnQAhTsw/UtLDnfg7FwvIL
fNPNtVLYB4o9iyoPLvq+vleIlClMH22ZypioMmS6OOhIZznQ57sueqDdrvTNtWOlW3kMyXTn54F+
Ox0WoFwQWyoElXPUYe7jqOAUdNJxiLtyS0T46cjJFEcGqjzlUye9l8CoiOPw52d/cywJWAPCAHtm
ato5XrnOU7oyVY3oursfEfY/pbWcMzgBX5QdwaD8tnF+F+tIkRJ5wlZN+xz7VLmh6jVV95+D0NeO
phkeZF4lG6gT5VPATUfZ2KO+dpnEu8LwD7IHxel95evqVeI82GhV/PwWvsu6uBRY5F0OhEv7fM9o
4XlUGtqAoAD8P3I0spmhqQB7RuzNULujnzxz8/gVi7B9nOhzi3bqz2P45tBEbxUlekEqYgnjLEEY
NAt561gFC1bSyLIPtKhXEssrm5lp7m5JhDhPfn7mF/SeXCKWi8yr7qhQC06ioZ/2yjKiOtWCykUo
qbtGrzHQb6XXsixfpaQKXAmceGuTh1BrRgWt2GFWj/PIxqY7LDt8MUgTCUGwUOUZrV+2qW9j89Pg
zt6IovcQW0LDmRuhC9oASj59Pt7fjdG0e8xBZjRmf4nO7yaBACAXdMBpOuf8kHSMfVFP6AnJvqu8
TclsQrY4rVlYeSt53ZA9159n4bstEcKipjkGM2GdMyRzMSKr1IAClMV1dDUuHNJP2T6JvemXg+YL
FlJOOHu+DHPV0XVdjuXThGt2lFtUpKmItvG2N+mVJ82l7MwHYbDUU5LKvKZihoegAdxHIh1kH0s2
3NUUBVO9xi0lXv7K0Ptuq/48LLlpfBqWUudGzZJy5a0HMUWpAWDMA27QavkUUF/Owm4bzCr/vU/K
X2CP3025K0G5pAqgWNUzxgbeVRMYAVyASlvdSGiPR/6kaxQ3NJRSSV7N9tDb4S+B9u3hBKPFsFR4
0ySQZ+maq2XhqLoEtmKhO8LEwwF9cLIKKaAHE2WdXBgz5O9eh4oyGQvfUdGSrzXAduJQg2uYQMvI
GEF1ZeOwOOU2IUf7c2h+Qaqe4uXTMM+O6y4z0NlFrXTuTdkaTjmRAVEM6cvyYIz6XiKUFPKVBruO
ll60XeqzYNLR+LAuZcNP/jz3YUuTGP88su+OEXo98O/IMaEInh3uvkIBcUQXGqRafyV3JzltEqTv
E8itk/72Ir65FYvPzztbOO7olMM4pbKVsAgif5+4GpT3rT9E875CjIoyZFMsfr84fv85uY4bQMfJ
EM/Ccyw1Wtk5z5UNEYmGsoF1mI43L1nA3fhLdvbtQejqhkq5BUL0F+2BIDBx2/MJy/4ha59wB3Q1
8BVkgzUdTwdZLom1SKk4SeyGKorf9qdvrg/oHhgw311NNTmV/t0I8E/APcgn3iSklXrcfaElMGGR
GtLBjY90dNT4ul969DqcBrEzbOh+jquv2wHcQIN80RUa//0f7s5kOW4sWdPv0nuUYR7Muu8i5onz
KG1gkjKFeZ7x9P15VN1KMcRLWtaue5GRZIgkAsDBOX7cf/8/7+IDYNhS6rYzSEkEj9sMC13qHgjv
tBgGAqmB3uqhDtifDK/flwCOihe7SguSaaBMfXvauTKrg1oYTEJIYSoJvtm9NpRBI+qwH5+gPBhv
t0dvDnV5hV0lrD0j1b2l1LYlreOasB7/g7wZYnJs4RzbtjSPCPztGSljT1ElqIGrKRuoxTdj5FEI
IXGV9RtRKX18Uu9dPy6bqWHfQbjvXsymFSYtVdm13tLDj0aunygzUm9AoaH87YlHTuyvQ13MiElk
YeDVc2JSzBR5icWSNIPoGswfVVqtPj6xdxZsDkdzBU+DSbDsXhyuoJl+MoBKggFNlqJVGCUBjqJe
pJkiTYi4dSK1ZS9+6EdrpfdIkwacf8350CtgiKNuK9KlTz6XXNHLYWSwvwJBzutvQYureDoW5jwn
ss/v6ViKd42erGFFPrczANZjbdpXMh8XyohGl/nqk6niN/d+zeHKMFHQTEx7qHnZTKY0dhi2PitA
7Z9JdPvOCABvEM/4lgM3znimfe6E+QQW7zoEHXUb5/Yf06hTejXuZWvlUopVnOKo5fMXmWtsKfmP
7nxyWHxFWGBQkelwXY1A2knCQAENXYU9juDWJp5vRPUya/ZWBzcS5c3rx5f4N/uG8wmauBaYhsam
4NKx3wsyJ+vThrnQCZ+z1kEnFmN+LWKJYrqhXPXYVt41HixLDffLfFBfJDOYVSMmFssgrZ9EqB2U
9V6GzVlIbjrHuhq/Zq23dn0bV57qSiutg01sbYFJl0g+doNkEe+qmL+EN6mSIU0gBBFdh0Y1Qy7r
UAXfjO6OLsavOkvhJ/GY+97AsohOVZ2N0G8JAj3KDVw6SiIOzPPtHPQN2RiZpyTiT8dHKXt8fKF/
a7o8X2jbY/dLwshlJ/R2rrLnmodaGakeZy1uzMF+hvCGVRs11vIPBRmbGLs3Q7zp0SpPSXrQiIWx
5Popahkv1WLML7FOdbxry0xu5T+MJvatAy1SD4KFyJZwR3nQpuKbj0R7aNsfJergKkH5Qs4XdYi9
wNJkhYfJJxfzvdXMoELg2RpeBZzn2zMbsxn+DmewFAmzZLkt0l+ScpGiSUNJC47UAuHWJ1nAd6dj
x6ZhhjSTRYL97WFblTYLlmfWGDO6a93hvJxJ6SCiueTjm/fucPnlUBf3rg59Ss+1KXG0vexAmxv5
vPWodk/wr7tc2bhht/0PDulyQ4iRALhcLm1JWELQsZiSJQkvqks3mK/dsdrLxaxZfGTq/fiQ1u/h
p9SeSJjQIUvn9OUeUZtbV0lzhmgeO7e2OW1qpTslEd3KffFFyomk3H7mo/qkaPlWtu4FRRrRwxnZ
I1QjYvbuKBJLUfWc+1rIMJVo82VvK1Oh3eICCAnFN6K7Um/WopU12YbIQycbfVlpJB4Zkf5WkQKE
M3rIe3KsGKaE6MhSG1IGWxCJSssxf6JOu4/jYCXVTjzjHmaGtqsuR3TUn6zH7w1xaipcHo8AGY+E
t2MtM/QxIgdIwEZTi+xqpZBTUniohnbvY5MGrDPNPomT3xvglmnSn80+2gJv8/ag8AdoPqAqvsSL
byt4cwyqLVoK0338aU/4bz3CMj1hB2VhJyA+KJeZITB3qtlRT1mKOFfUtKil7nu2OMg3t4lCs7rz
Te7ZGL441vTJYNfeixctimSsQK5UJOUB/GVrHoyOXwYirZHkJAnb1uuWUiO2pQsK6MTc5DfleKKz
Ka1DzNMQUcBulf+P2N1/crPfe9p//TAXcXJtNbFRZDzt6LnhGgCapfDVB3jBD9j867ivwPj6+NF7
JzvL5aeeQGSusje5TJHCQqkqT6HjL0GiKcVngvgj7Xh7O1Tu7GHcyqZPqkyfz6Pvna6t2jilEN/Y
jKO31z7RTPzAGtfD7X2+knSUHL7M5hXoiq3sseVx++R05Xm5DOxsCsDSzks36GXWXBlbFIy2z/1m
s9n1/sYAbWhlwRJe6SqIgY42KyxV9zIrSG6aUWehg/jkU8i0/dunkPWDkohDVeTiqW4KLwjAJP5z
zGPpeZSzl/2ndCWJRk6qWjYyhQZJueRCJCzQr9vO/GRn8d7wt6nwufRzcw8uM4LhwNVoFcVjbSm+
lHWnLrxqeNDG4P7jM373VrNQs3shEMGy6+2ttqy+sFVIPOfyYFL+VChZWlm6ibEWpr0Ciu0nD/Z7
86YtOzT6kMH2XU5hOMBlsWUFPl3RxFbzeZ8rpR9Nv9OrYElLbQn96OOTJLf8zn1lBaPDHb+D32sy
ladXZBcJSDI4N4Gtg/+ob6XcIRV/aY8E77nwoo72P3sjYmzZYUl/XEp8Lbmwhiyd5MW4ZRi/Uq4P
ij8kFGPdfLURC9d9dTxrveXTnzW8VevviGxP0qwrkbQcSRoqigjSFLkr0YGqg3YzBisZ8gYDKWNP
UIw7j8K5yt7AaaH6wSORZjbp2JRifMVx3NzfSm5O6lcFsfZA4ddL43uXWRi/543BOI1Te4exVhYG
9KqlO6m4anicL0RHFLKQyl6k9iSLjq8zuW17UA66A7aYayJNliVaQzcb9z0NqT2L90zeRTOS740x
Q1pwH/G0/2KN1DClT1e6knDFXg3Qb+LYPpqoZxaSl5KMoejS+0anf8/4Fvj9n+euMCIXCxtxt/up
W/aiLn7GBAHyNyXPKPujvr+rp/xZSrYiLOhR0GOl+a3DIpkgGG3OvThUTDEdDeIdRaeOhAM1oNd4
dlf98E2j/0Bqv0ml1QvXnjAMLVGiFjuRm/u6T2C9tPTqq5lFLy29LuaQM7vq6IO9jYjBR5sez9Tc
SYQhXbF6bT261MjkexPbdYo5V3yUh6h6EbGE9PwEXLekyH5KF4pFz5fj1HeWfy+ZVpGAizBfekRs
5KeKtm5pbgZu8EBkBXwlffl4yOvvjnhs/7AyQ9GDzcfbBxunZxXLE1I70rGBnTXIHec+HdO1NUG5
4RrUYfZdRoMo9aXvG7zGbtC2ougnvbJ0c2Uhq7tCK7PLalPQiiGRWOE2Px0zvJKgo1JPehVvHOZh
PYNW9Ckq79OzuFiJnNmyWsITb1mU0W4Iy70aVCcZ59JjIHrsOg92MXGvRz4aie1CQxo5QFoBgYtp
1WOFdpNWW5o+jDW0uFWDwnxmk1dinov8cidZNsn3y5lJek36rKti/GSzYL4Xt3k467C7RLjBXPv2
ZngOwYNstZeKnuylnnZW6mFT3eZfhnrT+PN1r82rhOxb0vYPsujMjUtDNQRaHlLpRpKEe+MbT+V0
2wzBCnfbH9L8PlFLkWdT+nWBudHhbRzqCUfhdtWj/Bs7eqfoMujN+6yB8iPxdEWNsQJxFAgTrUJ3
6HLLS98/Z8/lQkgRNrPN5ef7iXfkK+gzmIDFGRJHA+viQkyzZ6UWycZlnRSvMgIrp39t2+Kg+yW8
J7qxpddOWksne95VXruQD2PmV2UM4IvHUNokPn5S3r03v3yki5h6rtI88AKWfFgtO6lD05ePnNja
StPFx4f6zRxWQmpJ7opnnnj4yar/S1Crxr1V0j/rLbWxhBlYDAerwvyogXA4GI9ouDeeCf60/zLN
3SpGrFP1w4u0oBIqvtKS9CTKv4LwFujhpuaWSelFbpNVageE35+Je97b/nniIEoASprCugiHJifw
XfTqHqVQ9c/MDlguuqOSjtey9MjYqgFeA4BZysj8+Fq9F5igjyMYpGSPQY38+y+XygFIGcKvJh4k
0proLWsJ7SXyko6ltPwJCf2TKMGQyeQy+OOA7K9JfmmadTHZTE2OqfkoZ8umtuYpaZLxVmrSuiwr
WoWE/ruvQwfRvk9D9jXJG7pquofaTEFtOGh0sj8rvz1AtfzWtayfTm3fY5Rz8IL0xdIx4hbkGmxf
ilOyWspwlspmPSVLQyfDRkeDLCMy4gccHYLxp0wIH1/Wd2dUREqIpNiz6mQS3l7XqBucsnLYyhgS
DhhK/Yg9XZ8hnq+puHDCZg2aZp52CQletXEelBy0SQkkjFut+93XOII8Rm+p2GOEBizjElaStrLp
ZXaT4FpOuM70qzRqDjh6tXIhmtrPPtmRvXOvdIaGZWt4aKPRvRgeHj7+mpN0Prlp9XU2hl2f5weW
+KOEHUqrbj++bO8eziSjZJjsT0iNvr1qMRzo1BpIJ0NYOIZDRPThH/UKe3InXpVt+kn0/97ulzIQ
SikccdAEXMqVAp90kmf4Pi4P/bmPbkzcRUkyo8X+fMrGdaKUO8UMTsgNV8ADDlkU4LALKWfCb5N8
0N8/fWJ2F5ceXlAkvz19Y8TzCb6Hv9SycJMzRfUToKCmXnbKXdgX/9z6/i13sP+neMpoWDRGxP9s
7bX6BkUr//bW2etfv/VvZy+HajzPpe3iGEyF4d/OXvo/qMQgXDL+8vz6C6ZMb5aHla4pqml04n85
e3n/QCWqscxg9isZUffvOHv9lozgtjsUvfF0xhCUmsfFIsnGO7QTA1olqDw9DhWANZqNWqWpd3E3
ays48VT1DAceXJLDaq8efrlct/+chH/1+9LInF3MzpIG0VQbmRp7LBEwvB2DQZXHA649NIzpTv6t
wfHImbviaciTbwHWiQc6z04t3DR8lLF2BefHD3/x+wEJ3kyDe9r2NLaYcXrQu6bZdkFobtBE03FO
t787R0fLT1HwlnN3Ap7TYWrjXCmu7m0N2kcXraOCE1HsfAP2hcKT4pg7fIiQxoeP3LmdCbthFRbw
2mclugs89aZxpDN2YVXhpuVDbOj6MjZV9GDagEfH3KtvfLVc9GhuVnNn02qpJdGdVQ6PvQeVqEXA
CulxqpJpb9X3huD46nUjzZ10hKunHgradYq9OCjLH4gBsLKpfHZ0BaYPYatFK1UrpKGcAKqY8R0a
S1U/dclQLWorKuggmbxNZ9vppgaphIu9syHA9tdREnTHuOyTZaDS31hDXCuXasKcNySaso29+oV0
XIYVyYOnAQdIaWNbzyynAGNyhfZF3z/5fZYunTqrV0mvJvSisOdII/JYblEOp7iPr2ev2xVR3B18
N4TGW/YdJjsRfShl6V5bEX7xNKlP13qSLDUK89gZK35wal014ypU655Rsk+HwLhWK/U+wtfncdCw
QQKpi1/R/GpZVnKXdF1ypzdNR0sxCDV4XhTU7kEnT4su508a/mwCiSmc05gqNq01PpWUDifiNlsn
M05T0P+q6yLE/WLMGAUlfj2NabJ9mktQHT7+KVHoatdBs6kCOzk4ADzKrmuWWmq/IFagoqXQOEN6
p9qWyawuw6kxT+eXodD5Ki2Tbehc4QdcPapm+2cTaFuzYtlX8J1cTJ3y2qrjiwUKel/n/nBNLvA5
qo2FxYVem/NkH5QC0zPDB27eQigzFh0ezAtDyBVxAcNCY4MbpDAuEhTXtnAuzt+Ngr4QBkYtNAxU
eM80GEfbWkgZgBNjVpjG3I7C0YgAarRVUz0Gc/OdcsftJMyNDPiG5rMMucLjMAbIHJMwOqIzriMW
zFMdDotYBr8wPXyhe9QdnA9XiB/eDPuDZaR4ZD8CoFnIIDAnfxZXkfBCKmuWIoP54ghLpPRYzubs
T0UoI6bwRupAV68ivUOhBYukPFNJwJMwZ9lbPKahcA3uD9iduBTo0EwMsCaBDd/EUCCdBIEK86Sc
muOEwyYolWOVpI/4pwR7r9aURWNA4a1TPyDVgh4qmOLv0dRFP0v7R1sa+R/OwBySQGdSQWWvbeGx
uErxbMyzem807k4TZovbpcVeoQusVOr6pvPtCR9g88YMkuDKgUa3yoX/MgoJRhUmDKbmISqs8A96
36ZbKsspui9wZsKSmYHKWEKXMc+cGQvijCLsmRYITRxDowEFiD++AGp6UDWeMGsK4DX477cPnvBs
nKnp9iHZan8Q1s3IiyUonC4SFM75y/AMyNGFlePZUHMm4efM4g0qlJ38DNcBPp0ejb68Or+XCYMH
7KG2gQVL8CqEnklYPRPQnkHoPSHNtdsAx1M4qhwbxA/CswfDLhV6ttODPwf5arSMdhtb6akcwFni
YR7e6l71QvfxosrL8Uv85IfMcDGPyhWLyrClj3RZqrV1443DARLeA9BOZavHynNsBNN2ML0TJQNc
7KraOSQxhkP5K4vjdOpS7zVQe7K4c9quHetQ4W6/8BS7OTXbLMW+J1XUY6X6PAKlsWvN5AsjlKfQ
KVC4hdV6HvoXPLmILEForQetwi1tgM0DUU7PtKfC7bXDEGkHF43wycxd2raT9qoOaJFWeepwEZJ4
W6/3DTCEASn63h71CavBI9CaZqnbcJwmMOa4J8Uvbu85q24s+61GAjCmdLUz7SFcqzZ6pM7GDKqa
C2CEDaqB0tS/K44RPDhptfYboLQtJd1o3EDfxuwBuG0UAKdqTELVCfb2yQwDOt67AUgrbOVMKQ5j
rndXxj6oNvRnaVtfwE5Uzroz6EnAUDnsJ1UgUI7goNgbLRx5W7VARRkCjTp/251BUoKUAkuplbb1
Sj0ON5oU7FQwAKAqBUVlCZTKRu20ygRU5QiyCoOKhS8QK1VwVo2Arc4/ppSm0OBwhhvAX6UCwqoF
iTULHKsRTFZXAcwqBJ1V4HyxiASnVc+6+joIYUtQW45AtyLBb7kC4gIPBJJGkF218mAmRvwE08l9
GDEmSLOpfk6TdL7JseoT7hemo+Xx/FV5hoH9+qUgwqjS7Rllw0HBbvEQyVe128MMqDEh/deXU6o3
O8GMx3bb7ix4ZLEHmIyaF0IyFVhZoqQOttP2FVsr66qonoIJsFnmqzelaR/0vAN5xjaIVvbSXJvW
YwwQw3x0G3Uk4IGbNtA+D9BMvpzOX2p/fRlDWyuT1N6UOYZQuLMqry6w1TV8khPe7VfGaE9LDdXD
65zhjhmnBrZOOnycLkngQvTZdDq/uNGMrcs0POnx8K+3jCKne9zCSNmpG+MGzLB6gOw+H9SQqSF3
4ADQ7eHiX+i4VwSWf9YxzsrUtDfcqGw/FCWI8rwqx2MxcjDuyb/fsFydN87/psXRfRzX1TYRrqWz
tKxOXU6hByUxUtwTWNfrxgP9Oqqjs6lzy/0aMmll1lcVQ0J22HoX/wib2b/rwtRaqlYf4X7U7500
jr4XBpl1b7Dsx6xtwnVbB+Z1lqbzznVGc99YCVbIaPfxIJjLTV7Z1cZMi9um0Yqvfd6bq9hxhoOJ
dv9JqWYksrxvIsfA3smCGKWOCZlkW7k5v8TBF1IHMWTYW/rxF5Y1ZvdNBMvWQ2+8Q7ThLDx8jRI6
jAE056Gfbc8/EyvY31eTYyy9LutPSOSjldU1iN7lWz+rh00xj7RdVS5uEd4crYhJbILKEMxOHlKt
8q0OxdA03E5dPtw6HRRheCN/aK3e3njz98Yx3H2oziYhRDQ/jy7iUjqyT0pcLTwtDW7PL0HXvUZR
T4ajVFdlP0aLUpSS8YTNY3ZsjQ7oEq0sfzR0UOSB/j1PVHOptpq/xQHPWsOAmHExAVLdu22z8Zsc
O6PCTaCVetqKcM958UbrIUsa809qQ+vActEfW45wK8ID8CacN2PBahbuXPjrgh4JGIrN2s6z8aot
BszWopa7lS00cJQTMATed+cko9EYCfEJMwV1dAn8avnZ8y90tD5ttSApjtipR+i37tpMm+4SyFvX
leqt/nrLUAxS5HZxc/6B8/txYA1o16Of57fOL04zagvXDVuql1OzCOHtBoQGSXKa+NVhSnFvkBcH
I4YbiIh/vYMuPrjLVX/lFG51fX7fdqLw2OgZT35kdJtgFocUckksR7awz4z+pW7wr61a87EaFIdO
9eohl7fbsZz2BoTx1fmXYg9SSBPhMnT+JVKNz1k3N7dDbZdPRmMuIrtwV/BYAMG2dPQSlCjtMZ3x
4awN31wGcdkdE1tvj7Y1U35BmF7HabYhih6/Tt1tRY3kW2jmwCyS1D1kTKH30I1/nt8fQsw/XQBS
d1GS4aw/4SLRyC9UeA0rg2a8dk4AxzbW6p3i9dWzpfsHi7zrN8WxRyw7DOOQhJg6RX5pPWkens2G
EgWY6njmU+8J5aAvqisLYSaMeP+nVuOrev7Hsq+X/VSQm3TGV6cz9c2UQcxt5Vs6jB9t/Fyv1MyK
NrmFcWbgYc+BhdsuKCLsmdWO9X/aKcrkIeCrvw4OHgElGzL0UpikEib9QHjJiWzqcrzn+mtXVdgl
z6gOHsZidHZsEMiJWg70Sj0wn7GwmHe4BKkrM3LM58zy2vXYV+OWh8F8BvyGvNI1iyM1KPMZkd0z
dE3n5vyPcfodoErxxMzd32vuuDu/2xVhf1WGYbloOvyk/DrKj3MQZrfm5OzUYCof3YQQu4saBhVE
TzdLwq9z5NmbCcuHbdTEONi0xbHGkgLTSvtBH7z4CiedFHflXD2yL+DMx0iqktoSVAftNl2RHIxp
a9j5QM0tMm/8nIES2PuiNIwXmCsUJOJsug3ZWG5zchU4eRU9Wzal2Kh2Y9zjUJcuicOrr1ExXlNc
JIIqhj+NAEvpyOnCY2LhV9PyWW80X7fgow/Y1PR8csVoiJjhCOit6y1oZLkdm5JQN/fU0/nFDRtp
mJLvkyQ/1VQtWb/d4IjhjrZtC0DYdcmurrB7E2cKcu1m6gW3nWUGGz3LyxsfxvIG5uqE93VNsjLE
jzROzepxjv1kMaSz94crVieV7n2dx0MV5dna8I1kF+Vd+eIrmG2qA3j7fnLKl0R/YqeGG106J6AQ
iuJ2nJmve5NFfbL3UZ88WhN7odiKmrXP9v6hjvD/7dy6/dLO8zGaZoW6Wt1tS/WAKPygzuV1T+x0
1Q0Qfs1My1cD29+K7uk8NbPjlIX5Ucmr/PjXt/BN8yXynXxXT3dok/SlgcXysxXf9pNmwf8osmOY
TMfSyrCwUeZHN2/qPYjrR4yFvnS9El83CiUY9If7qOrMWwS+5i2bnk1LoHxVoqxSMJ3A3srBqmF7
/pHzS+qF7aYcdDiyahFs66yd8Rmf/eP5BXWlf3Tk5fxtA5w7wZ9Rn+ZD2Hr2deNOv74EagWTemD5
n9Sn0Iv1kyoRrNEl4XFQnWzFboVGlMZuT+evsnRICb6P7ALVbZSE5tOcVM7KJOHG+oxu1nKGfTYa
xXEiDbRxu6JfVmkxrCHdXMXhi2EHr2XiXxutEr82SXZFzmu8pxJT3mmK8lCGPABun+9Rx9Tr0piw
U0ROunXsCPPfKWquFfzoV3gg4iIaRDc4njbLvqzMddxPy1LpjfWM/c4m7tsR6x8tPhVJi4KnjrtN
GZrmF+sxrzU2Ba2lLPHJTU4gaJKTYsftIk7KnlXeUrGWWYfDGgdBNm/E1w9xTNHeG+bXyjTKnQMU
6L7SlVdHSbwvlmAIm6AgId+a7XNB6JcH47PhRsU+aNViqSNq6bUab2hK5kRPuVWxcff7YGsEY/ic
htPmnMb7/zazayJmUikY/s+Z3aeybEjuvsns/vdv/Suz6/6DlCV0Ycp+mgAJqS38i9lg/8MhqStq
TsuiAVvnX/47s6v+Q1R3FAvPVBbVI73cFF0b/p//ZXn/AKiDgb9OIQLSDzXW//rfIDGCP4t/JVKb
i+/fJFYvy5+i7+dPOf9U6tqXQn82amHZNw27fTwzbZ9IwoZ4wpwzWRRbmWWitmPe9QmM5/xxVPRr
z7oGboTHkPvIsMcVMRs+kWH9luo9fybO3tFtWuQuVacDprlWTBqSMhiyke4U9tltpBUbj6TEhMX9
VOW3k/kZqeiy4ni+EoaposhGdvVbxZFUrtENw0gLdKn+2Y3BIXfqrTaE9LwVz6E9X8+W/hnv6rKu
dD4mQntqhvRg/9aCbWf4qGc1x3T6+t6y2+tkAI87uidS5stizB5/GZvvptEvk+hyZW3Kf8jbULld
FnLGWtGafuyhoCnGjjaGlz6zv9f4RzEEENuX65F8pTHVR7+ed//Bsek10uj6Jn+vXXYA6Zi19iMR
xCrh/i77uH5upu7Va8ofaRZ8i7P2ea60nUt8wAPzSSX7nXsLnxMBhs6Zw0K5KBfCfizyIakGzL5Q
jhavnTkuCZxeI/+PWqO1WPmso+ydx4ripC5t9YQ75iVMN6k1C8NGDugl7p/+mD4mYfOsOyRG1aS6
/fjK6lJ9+bVwzSjiYBauILgbaK4pz9MvtXIDIkbelwT7tj4+W3P1AyMUkvPllZ4oX3tr+pq449Lj
wk5kt9zU2PnuDU7Iz1nVrAKTz5TW3bMdN6i5/YVFArlW8u3EqDQZkR9/1rNK/YPPelac//JZ0yge
ui7HOGqw8YAvHH3VDMWydIdXmga+1rFybf6o7WLrZMFjENbr1Go+ewioir1zuZiOEbTTKHBJeMzI
D/p+w72xG/+kM9hdI/uhAnGcxQwfR1WvXo/xtBPTe02pP7lbv7VWne8WmyUJPLhvl01jUTyG5Nja
YSXDou3KrT0Xj/3I/nhouxU1mh/FPM2LDJmvPiPTadCt1fm6VcbNWAsRBV8AZVCzddqT7fv49rwz
H1E2/Ouzsez8OpJQ5sJ0xBJhFZTtj1nN7mVkuHWF+dK089Tgb+rZ/3kpPMqbrEHw4eQp+mUwVDkD
tQ24FHInBne6LmYdOZe6K91m+/GZvXvZHfBvtoXsVOagt8eiYWOsmXTgelr5MS2U73lLoaVp8k1V
2afMCn+ghU1ICZX3allsipzOT71Ln/Uhf3SK5mjO0b0fVWTBsY3++LO9d9Wp9Fus5YxG1O5vPxqV
u5AkPs+E3hgUeqZdkc2vflpsxqFe2YnyiRzt/cPBfkDpYnHpL6462eYAFx4ON4fYJ8f1bef1t1Gv
X4cpF6P5rKHsvbnXIdUPeBbJr3c53rXahSDiM6ZkdqKX9TUxza9N+KMv1VejopVgiD4ZVu/ED+6v
R7wYxf2cq5WhcsTQLlZ5cm/gVJUa97K8yJNkh/4iTZJPDvreaVK9JyKjY5q15uImRpGWEkzCtJNA
inT5bUWVivz2sRu1a92tjhaP+cfj5vdDMnsg3fZsbAQQcV9U5dl00obiYkEazu2rr3onPHte7akk
hVZhcjkvIbeF/xRnvAkgfw0Yf2sPlF4geoXpr3JsnRgVocKvz6zXVaALPLjSpVW0i9rQX9NheLJC
mm4wLAo0c1Wm6IgLqtdtv5XlPYuHu8AcFsaU3fpacq+wEklPbj5V9zLs2gYHW72661qlFMbOsa+C
n/LI4SOrOuyz5HnM+GG1YReN/V0TXTXe9LMHsBIaL5UfPM1eUMHgdeqFsQ+RPltNtvn71xr5j01E
DlgcIcTb06ZS7SWDFY0riz2a20mVyMGbsPjR6vUxrqnFRE65+vvHJC43bOJzgYtfPKhzXXWxMw/j
SpvCb+gKl3rlrOuhu8dEbac7u8SuPhlRvwk0VRwAHRsptc3/xRvk7WlWbuMEYzQNPDbBlRK0x2zq
Vm2Jl26AHGxKHouxuR/0ct0TQaWeQr8vBQXLPRHUPReF1S+6+JMRJ9ugi/Waz8JWAKccFszfWzNr
ZbLCnlWihVm4HICtdNnkLpo8yVdKrGv0+tYSu3RfLQ1n76TwdkmIMaufYi81D5O/NAsdEexkrg23
YqiNwzrHI3hj+M2Wsm/X19pxNklnVHYGSAsGCX/cOyAGTLCAHNcf39WzWOxtCMT5UD3CXMHEQeJy
KLUMZRPKNNOTo782gb0sEYECCEq1JN1M9rhjUzQvyAYtJwFPh3p/q+VPoUZSJ4vxcLfr0l8EYfmc
uuPXoXe/NkOPda32xOr9ODU8FYUb39dxcxvFSbKw8uw+Nqf7qSeqsMr2eXLmPQnktISPLiuMGzUr
9DiEGYW9oXZaL1sWBDeGwKG4+6ZrHsrBulJrnNwsClyf3F5Pvex1wY4JhRurH7ZZQOAuNyVhkrfq
HDUsdc5EjhjYcQkp1ga5k9ZuubYKapNakuzjNvmhtcO8iQp8hufjaIDTiEtyqYWqYyyYvsC03cz9
qK5z4NgbIo6nUI+xf2XNXiSUEfTGHXa0av9R6JGLpHOGCRQZPNNwoRwtk+zsj25O+gMg2F0bWdZu
zkXtOEwHW+/yVdGH/ULJc31fed1rkXT4/g22uZqDRlko7fxc9XMgP1UuJks/WW4UbRsP31DTeY4G
jG77rluMfTcvKOVkdK3PSOkye5UhJVjB3Qo300DjYDCMX9PBO6HQBvEVmqum6h9Ldo/Y8xYjzrpV
yn2ag2U5j7gMUssep8FdV74zI4lAlJJQcAmdHwMeXECPcrTEUC/QYFaG+6imUcsTi/6jW2ndHJyC
RKlWfU3RWW2okc/heD3EMbJs79FI6G0DuuRiUelOi8xu7WOVJSmt3WwwsOpBhJx0p1JeojC9svry
C/oQ887WNvZgMhnAh91WUdAgr2Ke9HOP4jDapXU3eXdOgkSlbnNlH5vjai4T/aSFo7HrTYQgI91R
y7JRnjFzcBBrUJZEnGZfRUp/NRkjJlV2o2ySNGtv+jR5bEr6MlQ1RgTiZ/fQoO7Ar28dek1v8BGI
b8Y2v1eDIuPDRME+Gem0brOeNbphsUzHIz0FT00t/vzJTD7R4KkPAOnZtb2xSGWuJm3ARJDZc1tX
GONXsWdsA2yrqtCwFpM5+7uhh1PS6ZlIhW+V1i2v3YhnCtyEuoR9W27GKNeWrh04WyPuDYhPQXLl
oQ6J9bSAMz+AIBzs13KiiFj7hPd4Na/TMEJjEkcDBklslyor1OilJm4dJ+bZIq0ke80HGDmzDNEb
bMsSH60wVk41RrG9F9SLYoLTkNvxMdz7ygSq2rP7PYHXLo3j9s6Mr8nLhmv4HM0GjYoOajt5nqrw
tbPSY4FWbmM23LWsyOq9Ezq3k4dGqclfVF81VlOu3XSIh/0Wy3bPbGHNZZa9sSM93w/r7Dq6wtXZ
fDi/GHMNE6tDZGWTEaVeh5OEHdtiJmvJXGz7O6+LrLXS1HcBwmLbt+e1USTTlmSlw1wwJLfGEKmL
Ws28A13eZbiaW7wQ/CroNlGt35e4pDNh2g2KPU1R7Y0RGC0iog4vl1lJl+pUh9t+POWwFrcufs0L
XF+vghz2pILd0HVIqwiI9hH/QcNeBeh29O7Bp812m03+2k6k7GtF2tGegI2N4w+l8MjYt+gXEMk3
+8RFlT8XkbvOZ/y0SxA3B8OqbgEh9GX6PJr46ie0MSZx5d62alevlIkVRvH75Hh+KYqp2FJK9XBJ
RoY+KfkXt1OObm+169igJdrNypPV4lkX66jr8uxIMgss/IzNRY6GBsEwpv6qgyYtq9KtEdq3QLey
4E736sM8NOmx6uOfyhoJVAc8Z177YdjfFoiWKpXJxOopFut0aJmmiwufjbloOWmb7P9ydybLlSpZ
un6XmpNG3wxqAuxG3VavkDTBFJKCHgec/unrQ+dmWYSkG9vyDu8k8xyLyIQNjvta//obghv8XLA1
VHgbBm2tz2EtZiynB1L2GhXXfxyksQ9DH3xCpFW+0yt2SVmFZDDsFKwMccffLrVib0GYRhxAF3x+
wPQ4615T2TxRsTab3GTiW3WHJasaaPBJCtrX+Kos9FOgPriVNmdcUfySg3eNNa/5oGj1JmsvlnYM
mnxSDokzIiHh9DqJNbXxSczCOi7qbzQnO19clxzD2G1h2dAzk4lW7kYyBgfPtHzdmOPQqKto35on
vRcZIZSgmtcSk3XoGlHgReYP05wIAhGoArHlo+hhqtRUBqkdWrlXZ2FxhucvCfNhpABqEzgFhCRc
7rtQyxwrjOVE5BTTusoeltt4gEMzllOyS4dxl0LpCZh0tqHWZZPveIvCEYEhYTrXp2ImQauolhBL
uncLEirpp5a3q6widLR+06HyIqNI3/Ptm/s0FltINjNzo5Wqr5OfJ92zqTXisybNotCMywlRz42a
LGBsapsHhcknZsFfC5tqLgnTatGx6/ZeWJFyprvwQGsS01wzcbCamHZjheGemkxToHWRD3koO6vq
+GXK8QGZzOwGfmrPhKL4FaE7RCmm3Q2LTQ5OWr32o9xLY/TwhdEJaHiJCqU7nXJlj+yxmlzCXxmL
YHk3XiXUuvAXm73lONdupN0ZTJe3sWPpm9isn1VpFqd1VWypKH5B9TTDqI9O6XPj09JhZmhjkJ9O
vR0aMN9Crz0zvaa6nMku9fuC3VwZ1nncFNWbPoNYVSKSHJObZCC/IhWq5sdLP4UOCVXhPBphrmkH
CLnOVmN3NFtx4zEyO1G8M0bH+ZmhLYYvT+aMN+AlHlP65U1YG05ajjpjvItYARfJUgs/7xLxY05w
qyniotyk67/qY56EdOj2ydCYe81mnXJoOwe9nMjMIM0VB/qn1EVsKowkMDp0j0WXEHk241CiN82F
CodSFq9JY8RQJjPSXzMrpAD5YZgZ1VI5sUu5lCK86pPG5usYdYcTubtrloWMSzJWeu3Zs6C3kWXb
EnSTuuPt0CHELMVhEN4JGU2vmSU2eVvybSbkyeK69J4k1ZVJ3ogUG1nca25+b5fTrexu+1ImxHhs
FUGyXjnDr6Y9MuwyInoBmVliqecyeu9RfhV6qgT7PCe108oNQhDynq+rekGXA+FvONc9SB1qcqdZ
8q0tk3OM+uqdZYBwYrqgbNHGq7dKRiyKmcjBdzmcdzLFG0VGzYEBX3swAJL8SndfaGh66uxp/KFn
d86Mpylnad1V050tbLI7cJAiimZcSCN0TsiDdAPBLrgs9HNzR0BR3izSt91kZw3azQK/dGq8iUG5
96uq6x9Fp1/OulvCke4FJoIj/J/Cu2bWh7nv0PIX8QqLYYQQF/UY1RSDc/Gq1upT7CQ/pkGeTUiy
faiZd1ZMTnTn3A9289jVXRZGyTkxDzejFkN3zOoT4hR+LlIfdpM9P0WNIfepSzZ7jdrIR5hbhzrF
Wpg7pX0eR0vAHlOdq24KP9LURTBOnn3J4LkPopqOPMoQjkw8OSVbdlFf/ZgF/KqyqfAm0vKDY4h7
xiHvEaNNPPbml6KbdbInoybsCTIIR9QvQe66WGoZxnxCY/Uwqo08ZxOKg7Js3b1ZyJCwLqIicoNO
w2lIhzCqX2oFebzJVTtUNEp1U60b/tAuN4n9XCjalYxH7144ibqzvXIKwewfh7q/L9YR8jw30ZkY
TZe8QNdEuD2n597cDoEGeZB1MbsHsh6KXbPOV3Ozv1go9Io+bf2K/AVuWYWMg9mt0ot4Oyps3ujc
y/M5njdzlG/ggyunSFt6WJl2FKKGOZSYMbuL1MLepo1KPNGjA4jV0E5Yt6reH5J+vhsKDAAnjbpe
SaR3UWRTS1gJRHHexBIYJkSHqnO80GiRoorMFndQYQ6Wpz0g02SVzA0zWphSsgsd+zypMu+yMvVu
N1eEFKlwVH3dQnadzPGlSDy63przJGk0d4O3fLUlom3ihrxwydrip3QxuMXDfTfpZL8gHXV2jUXV
0msWD1qSzFbVyEGL3mWQpg3Ks9lFJ4vOt5Jz2hF0BggN383ejLaLbE2qp1KRMKrUAZrCbAVaKs4z
AsM3EFhIDfbKU7g6zpmrJg8ZPe+5MqtXngf5cnbTO9te40RwXLehsZZG3G5La2jw8xBMHdSk3nZ4
hG2sMQcmM3Y2TNHQKBri2gdL3SRVZRDKBt7dW713TuAiDCeUCsOwdzNjl3XyFj5NeYoSpYObp/UW
kU5azvaupLtKX9uvhdYn+hUPEosQAodFi94tbbHxG6n+CoQCJRPIsOrsBwUKdFhqP8uqXDZAEHDO
zR8eiTW40S5PeKcyFbfmbS3ZGt2sIZ79ulRmuS8ajsJCIc+kpJoN4PZxxi7dqZtbr+NcFn43K8Om
iNKdgBGawQo7j1y0Gms67GbycLylpIQMXft1wjZr9B9vzn2YSi00ZdJgBmYPhzK7ajVjYvHw/6iY
VigVO/LzdoCtwYOTTfIDH69sM7vWK4wFO8gj5c32BiJuBrjqTYKAuOIhLIN51hcG1CDJgTqmtAj5
T69OZx9HJnJ1e8NmN9bYwcZ3pBD2aWcnPyI9k3ulkW+lMZD6x+hBIvgKjXJ9OPqLJcxHzYPyOcXu
r86kWEnB3hHbwKqwqb21AZGqxy4Jj+gtMfjzxEjinTrSvMpp0oNOHc4HttxNN2Q//o6zfIWNHIwg
UEetSIvxBZAdpaeMY223oajRTZRxcmK7VdCxSyO7ds8grBdHcPyveOw6flPBBxn2r7ONP8EzV8Mc
rijUMcyy8S7LnqWn3+nd8ugKMJmOgJ4x6o5Mk767pIlaivIHugCI0p+XVOH+t4vJHlKg3KGRpzlA
FJSq+0EjfM51yXeqr//+XL+Ys3I1x2RGjte+xVv8PK5AJdmNs8W+M8UrH686caH9O6Z2yM3ZJrdw
xZys4uHjV3+ATjBAyTdjxDN04qrT9cPU6mGkofiZxU1hHPNo/QbE5AYNolOY8KkITj/h4vbcwW5P
5yk0mkYPhB0dls54FotCvtlo7PqaCNsiW6kNeUTabyVCz4veY2Xcr3DYkNWJr013kKjEkQWifZ1M
cGdsIA6MDlR01qfXJbK0wHG9m8K+HYgPstu9jNyrfr1iZ8HAZE8/lZ18ExOWby6cgCkbt5aXPbRe
Dj+guGk98YAqZt+NK0TIpGE0WvsIIvfFnvvjBVsWlQFo6yov/HNRiR6Njp3LiRkto5LWqq5qRz1E
RX6VVjdWOp7R8nIgFtomXjD6yFGaMc2HV38+tukFDiCHFbNcEfx+kDvDSk895iB/X4X2Omf4E0Xl
UTKqhDaDbzmiyT9vEh5ZpVoVq7AuywoXkPLBSNWgxIWUl+tliN/StVr3Z2Hv+UZ2TkcelVlHgujl
IRgaAtgQMUr/g42QaN57kbIRe1F6EycwNkFQ+zbbOVXPQHiUZ42tZMA+7vXslE+FM6AYmA3Iw+e1
UVwlVl36ixjCTKPCgtDmz4a4yzzy6jz10WuVnx+TmcT9mevKPtc8D8WDReupAZjjfHuH67rfjKiy
iim5s4bkpivNvU3r6LsWkHZVEwUZnZQmAIJrvzdag14bFB4spw6XQsJuhKvSJ9F8ZMF+t14tk9Yb
j2p79Sf/8yHrqEu9KmIlKMvwMGUSpIdmboSJ4MfnkUSRl2MLFWvxw9/f7hfzsXUJ/n7hdYb/22RY
VsLtkVtR2zA0/Njb2nuvSMJBIAS7yrP5scFGoVHI9euPbKkfSUOfVxaTPN3BeJnECPUTnUIdYY6S
qcYxgXITKmz7Cuh4ppvko+P7daPp01k9ATHELgrSuvONNr7IteUxHpJXr1C20V3XVaOfCCDVuDVP
QaFoi/kLXq1oAdFG59i37eekvVOzHhUtMX+ACTxbIAzih+zAZr7iUbjast8Sy6T7a1xCkLXJRT6W
dyilHtAq6aSPHbW3/va5ey67E0JbPDo+jxT7jKDbcnHGUCG9zBJ3dV/9oqy+6w3rxCudGz74M7vT
Dm4bv9Smd2S5fTFXXV87KWoGnzMMLL7rP1+7EIuWZI03hnUm7hJdEv6ckICAyqm15kfL9N4Hx0uC
frCeaxKUQmR9l+CkF9B1X9w2g8jtqC/d5N0KLIhCq5CPSkeYnyCiqHHeFXe8YhL0kC2Po57/RHUb
Ne3DYIGkkjOdqiRtRE0fqCMPNyVCh69x52amPDLWW8d2n9aXC1KMzTTEB37rp50rilMsM3rGDv1i
vQulfF0f6nryqNn0eOQ7+ma24q5ObvBceJrax2ztt++o6KtaM2t1+hjOrt+uo8udx69GR3on/z0i
ooI7jcYktDtktwxbY4+B3tT8WFrvyPBr/W1ffvtv9/Ppt4PczlHPeCckS/Gslk1oQhGfuncRizMF
PoztHRtp6t/sYS6sCh449SCeK+tB8tsjoDMvmERzUBAbC6WjTjCa1dtNlM9JUJvljasqt6OKBq4h
qtmqOJeHsb5Y3OG9cYmJtkfV8zEj0QOlsi8yzdmIIX0Qo3rSKMIEG6DGVvrkZX2gVmsdxKictFP+
UKb9Ff3XOqw+8k7XTffzM9RM2GxYEGPb9qGU/+0H4XOIcwxBnfSN9V2n+k1cvSYJBjrrKVzAnllM
Ph7TnwzA8L9f+7vX99ulP58HDYxxbTDXQ1dkF1jDnJrWQEDIGPTxGKpAEVMtTv5+ya/eA+vpgxOe
6ZEhAffgU82EvcpUwbj45ygY7NdeFodRqRlUjWdMqJXQM8lV4j6mdfR55OLffT/QFdels7JlrE8j
eK1z9dJMlLUUmh4aSiBcitjbjeWiJc8sV3Yjo9ISjlo09LuB0nask1PZmIidx0A01uvf7+e75//B
/aXWx/za/XQ7Jd+yXpY1W9s03PDbpY+B0plLjK2PTSSRsnFHIm507BWsj/jzisNyFKsJ/B90yCZ/
fkK96OfSmgBGTeYMfi/qB2xX3gkM3eepfMUZZm/DOsxaYAtkob6mj4docp4NU95JkOK/P4Pvynv3
97tZ39lv659UokimGosw5vME67+ue7kT+RBa9vBaF3CatOZG55ROEuW5VrvdQFJ5Klw/9fbQ+6Dc
bf9f7ghmKeMWj6Xy+fkUw5jApyj4IpeOJhrXP0tPdrriPQsRn2YaI4cOHFEBejOgeFVUfEXhgDw2
2gvaAo4xd4/S/+Hvt2V8t1Hg2II5CawVHe75nw8KWKueRiWbQmb5dwYwyaDUr1oExhpPdzkYGAMA
bzeq8mdRCdtf32c3xBcfjVuCDpOmuT+rM20/u9rBq403PEAp+wEmSjcKMdO7ldX0OGldAglcO1Tl
z7bnL4/wCtwOT8L4yOqHTfXNQrRUUGaVrDc4CWvP/9urX4whMp24nfAhoS7P52o/qxA1Hf0B9V3u
V458zGHRExxqZThmwp50vWcHVsiCgi6oBzSBTCpbks7bgsAXPueqnx/dtHyciWJszOduhvaXqkzZ
2Q9Cs05Lf+3gYb5gftO0fiyLnRcn+b7ApMRPMnRgyZQTC28YeOMX3uQbxJh2UGoR0fpqllzlc/4D
SZ0dCL1+SHA29e3UqVgpemCP4zOctEwqt5mRAW72mw/6xorLm8Z0WHlQijZdyVHeoBuTYZfN715k
HRTmvtJ+pmu4GVX1vepby1ecEwsfAG0St647o39uzmaVNEAGNFnHRxlHNDB1iaQLkxMSLErSaWls
Ajj8D0Byft9nV7HIdnl6qw8XE/IVyCE5nInElf7QkaiwZCis+pjeKbCN02zVMetg2/iNG3htq4nY
uTpPVKy8yg/mSaw6OzUn2M4jqsVMTyLrwuiQmJB1Uft5QbfSr21Yijvh0N6bhfFuWRTZ6eDng3Jr
Z+T5pjmSbkFMfJod6rR5SFMAJ522TXTOuUftv0jsEbKiOi8GZ78WOMi6JSMBd6UQXKcV8GufbDCA
NnyhRnyXOkg0szwtvWzM8sSO4zPaRmXWT5aMV7/YNWPJ5eqj3bPWEZ9qkCZsK3hRQof1nOLH5CSW
D5t0Na+woemSAwxbXt8g4Koq1L31rIcKVBVVWm/ETq+1QZa3Z4ZB4VrmHqSIqH1Vopb5TqRtDLV7
nCLtMHko3edIt0NMHA5VMW7zelmwopQVmlwkrOlkgyRD5O6my0ItyILO1Qej/WHE6XWeYirjdbz+
Ce48qdvY4xvOncl5WNfpfdEzt5MpMYjSAv3FNmcb4ajhe7V1nmjWnqF26CYRHzBcJCqiScIPMfNG
QjaengUMi25sApThTEiWKqxUlkUapyed6M5TQx3803lZ/bfzB8vurnK3eogKDDYIXh/Ya0rcZQZ7
OdVsyIhZRzXlNMqbM4ynccan6uA8EnwACsZQ3NAYPK8UaKvdJpb+YJoOXJPypld75mL8bVMtXrNm
CTQDDISxDGImKDj9TezuIyyymrnfrxTPVcKwznY9c9h+lAVrC09bczpZzc9+6N817CGM6fqD1LQy
bMnafRWDBRnKNQ9xdN2Kwkf7Qby9Xr/XusoQNnpzEg7cIgbWV7qrrm2vCprxaO7O8vmqsgZs+OF7
8G/NaWOvQlBxpygcUbUqNHzhxW0zQxWYxug8LuncpkZ7bpDAIqNcAbt0Kl6npXhMZY05bry8J3V3
mZnJPiUPz0C4T0Jg8Vi6Da5txfyWFFic5AU4gMMgYt2wPE9eJqozhPk8B1VtP7txch/ZbE6Myp9n
M3JDdwKOxxgUuWbTsT1EsLvUn2OzLnw4N8kSlyeFJ7HjGX6YcRo6XtSswNSVO2daAO1qClz0DJk7
aTAqyicxI5sFmDAcfiGoBEP7txLnnZDONN6Y45vbLA+pUVt+M4h6P+f229KMKecKu8tSdu+dg01F
lKDsZEYntvOO6dHA5tHhbMOZWM901ArJ7nqaG76RNaiN9u4aUT4I+QD6V/tuJB/1RJ+Cv5+dXxzY
6ERXdQBKIIaOwGCfThqjS9MC6SrAKpqIZXZ2jO82HqGiuRD3jXFWafPBjn8JiAq6O54x1cZdc0ZI
U/IFHOVlfleG/n43n9qmsu+qnkiNf3AYZUxOgUTu7O4/F16tP3p1g2buCZ3gc8HQDV1dNqDJpuyU
YFkausCk2o0tq6CP+lBJzGWD/2MAbnWMB/gNXE++AD0xLC4qzM/5z42W1DZ6M8iuxvCw7uyOoT2u
HftaVlbj0dL+yPU+szCdLlqmPOV660TckCkBpOlFpyYXympLAwnlyIJa28zPNfQawkwhiMjM/Yya
52pb970DoiX7aFvH2o+Phe206zcVaU91lkDzTe1gdDTKFs95bsRQEKDRgPuKmyM3820d9dvNfIK4
VtCri1OYxaa0HgsNptjSXChIj9czVktnzcf9USzus8283B/K+EHt9mvPl9d5w6k9BoMpjrijftfb
IE8jIhAQSMML5M/aTlfx3cl1vrgydomBlzdzoW6aXAZLLTdVDQG6fDvyGL4tkC0NGMbiF7P2/rxk
rKPFcRcegz72KwRHYyc88lfa6hGZ0qtopovJkphOdRC/ht2Rq3/VIfG1/Xb1T12VK9vSZHQDNjPL
LcQg3yC0SqZsohoj2jdGACephXGLB/NS6Pu/X/2LF+3HBsfT/kCHbGYRf/52QYy0rlf0LIMLa6PD
5bTwiiBrtAO7DRW0rB88r7lpId9GSnsoXeaxQ3tl1M1DqTJ80FaUzMYiyk+l/DWoxU4Dn4OiSEUX
Jf2jCwdlFvER2P+74ZNL6wHuz/TJtFdh7O8dQJoAlLpeBEKIeQyU2IOW2NJPJxVihJMEnqT5+Kgm
7LXSbOgGRdHeZeD7uRZB9+2xp9H4kymfySqnSyki7VhcxJdkn49n60Klp1zxDLKO/7zJMqrhSY+I
BWphPcmKuJN0mxY/MwGHLxXLuZjmC3NtQcZZ+bXgeeXQwA+CQZTwkgfDG/HoWTb00j9r3MSwKdBg
k8m1A9H29TTsChuggdNcuYRusMm97m6qJCnuYBSZpVyZS7lTLBxDygrO2d/XzXc7h+266I+tlb7+
+Ygoh3z05Ai4OsrhbMqRayHSq8bh7Phs89tLATnYBFRbiHI/HcGSgfciE+iYhjpfQZnfrmqadvo5
S+UYwLHuLZ83Z3r3/73Up/O1G+gx6imC+QnvQ4kryBVY4RjqQSuSU6/cOxEW59ZbArplOEmY0IX8
/bF+i3IhT4UFvwrCebqfloxZ2qUzxHNYSAuRy1WUoIqMIIpTSyh6facvV9GgnIN7XP39yt9tu79f
eH0Lv7XUTRyPDYFFFDrVtJuHJVDNGGqZcuJ0P3N8waJ0+/cLfiMBdVDiekiHEMYiJfr0sA27x7qg
4IpUl69S6XY0x2NrXhvzuKsmZMDzS9UtzNfq7Spi6umCj9zBdysLmIY5B+DIqs3/8zfXcDZiQdFI
5MD8WCwNmSrFPoE57pP13AUZIWR4UfhzTSe7YiAEs73D8T81omzjUNZDVqDD97wj4tgjt+V+Lr9M
ttOq0iaa5RkeTb1BGfXYLM22jOcjb/0bOSQvgRegU+8x5/2s+3fcXk06QD3U7jE7jX7RZxLftfGu
4qhZEb2iGc+yhcnWDOSHXfY+1tlHsR2ltd7gePY4JMVda8iHI+/mu0+RwS5VKPgOGeHrQ/ptPZqQ
QcYMFms4i6te240cfnp5iknB1QrEYN+Xls9AV3dL7e5KJ/6nTPv/1qFirdZXG/n/u0PFTnTFS0Vl
9L4KWueTt//+Lyg4//yv/o9DhfcvPkSH5LuPUfrv3sPOv1Y8k3GgpeHFzn/9r0OF5f4LQ14VYN5S
VdLr1vn7vx0q7H+xkyJtck2KXSyI/zPv4fVE/2Nv/uDvUDEb4H3AmJ8OU2qoZMhyEpKnWOnJn9Wu
hzi+KuJol+T2s720l1j7PSyGdbt0GHPxRQulf0gKcWHp9ZFt+kvTsN6LDZjK7EVHP/SpRuV78vTJ
G5qwkTgHVLT0bn+aGu553aonKiKr397U1T8/8nex5ZcN4eNyvC0D5SFO4J9/up73YIRTEyL7urAa
5yYb1o81QSjs/KcOCeulGLmzLSLs5JX++dkxnp4LB1sZnvLyyxJMk/Qlf8bYaKcCqvj84cWMt7P/
9x+4nmpf3i2YOdg0vBjr846XtAuZppbND5yMKz3rXqJB3ulMYY9cx/zuSTJpJXgCGSX29p9eHBiC
Gc0ZqRh5kqcoO9qsDSqlJiinQ64ALVSDogsC7nqbdbvJq/JRj4W56lhTqjQD80VnNoI+8kK9Lbe9
ZjabaQYCraIOy83YxUIXPvgK/Hps4NrkXcXqUJyM8hLjYvI0VMGUORUvbWlggJmfDF6CczxR3zpB
pXnVX7mYYRFzUutBpGrvESELrqK+pb0SaFLVQ9frSR6C9AS31Tq1tP7YVNH40o7wXIhUpfNe56Rf
sPWmVxyv94w2RG0pd6kmL5R+vFTxuGpFf9pkmQy8ThF+oVc/6gK9minhLsfjr4XZfFgCZgK7XvcO
iXGJSu4MFk2XhJglgTmlm1GAN85KUWKZ7Wzs2UHBVhEnjVF0MOmmCNRiTEMjrl4okbBHEsrGqvFF
dC1/ys6VtoaYaajxVuB87VfKWG49o9o5gypP6rr61cdpvlMwhQQGN575bJKtNtTPg6K/td5oBDlk
57qo6rBwQf89qBfLnAsfazrOfRHmmH75QwMwZTgD0pHsaW6bp6m13ocqAYk1h03X5eM2dfIzNdOK
DQwRBC9eEqpwPnUxP9gmAqgPvV+Rx6qvWJUblqVyXehtTc4Q2i2wPbxRUzjTdr8T1UL8SSaCtEsj
cPhG8027iMNJj+Ztin9mUOhMkqCq3sde64YMoS9TOLTYmIIu15UCMzWeNrVGIxQZJb17Cjmla/j9
WlNtLTQsDIdp4jC/xrkG01g8q9PLzIgcjD3Ke9baDhBGC0YLffWgDL/yWt/kHX7aKjkPVmm2gXDy
d1fDuxGwEqMsLQlz67mxF7RBQDNbcpz9bNWoWIss8esj7THLkEKmIgkAs3HCTodjRglfm1bWqMFO
ZbNV8I+f58/WhEqttJGKRurARwptrveax94z3ypP4lVm/jJr8ZJb7VOCmIeBCkIbBwo2EOduKdtb
wszXwyLulmtRFBtCJM4WVYmDudfRujCzJAZDP7L3fHNm0ChphMlxHKJg/rSzxv1Q6AuMA+AdoHLI
0Ayd1JfYHCGC3SidfaSI/ErhsXk2KvgJ7CXboZ/4cyc3mGjVnWpUsMT5gLqp/anbzV7jcFpKvfI7
46kW9Ql9+kXnBMvUHzki1+SDT3s6rDCmjqpGOgdEl09b7WpyZjDXqVAf4ihPwBACKuvJKdQ7DQWB
b6Tm0zC+CjW+zVv9dlnKZwRnJ+uNVHpy+/fz5StcYK+x3GuZAqtJp6/682HIwoNHX+I2bWe3hlAF
g/PqBunQNlWmO01WhQ/628BFxjlgatkApvJVx3F8zLMDSUW+M2wwjn60GEmkbXrkUbnm+iz+PP9W
FgcKVBfblZXC++ftVVmXDUUzlxiiTuwfEanRVvwiTDpR1FU3CpZ4QWsb+S5TR3QvCyOkqhtylHjO
m5NNgcgqDMvtFs3pfGt5+650Tk0RnxeR/mYY6JjqIF9Q/rijeqsq67jT9ra1W76YRQPpzDb3s7YZ
8vRXp/2EIM9+3mo3CDLeMSPfZRldYJRxCGJ9iQxhwNYvJWx7mlR9k163utns6yzEcLkJV28YoRhP
sSrP8r2dYho/OKcq2h11cHftMI9Bh8tSYGQKeuxsaTeZmU7+gmKJ8zgOPLs6zUBskJYq5c7J7wcc
VSdFuMGw/odZj2lQwp3LzzJdj1AGYOxBLuPOHV5mdWlB5+HJpsXkd5UcdpjiY6HP1D9TIZpbEdt9
6V6YBrr5TFcCbymz1ef9YM9EzSIfDQf4rtu+lkit05JJuFTxBB/ki5vETEBRKC+ZjSbLuPby7Hy0
XrGLfB45PYIGUZ2vdsO9KmZv13UNh/mCra0YC1S50Pw6EKsNIvRHlXDYwKmXOsT3sCOXT1+MBqo2
Mqp0SeoNnpjodIRDaO50H2eIiWsSl3Y9jhlhimmXPxW62KWJ8j5LiEpj5KImvihTi7hZJB+bPm7b
3YJfnK+PBuvb7jda2oeSgIFQcco+/DidKlW/isauIDkKtG8kUtvlw2zdQgsWOZ6IRjP3jRORRTbN
+3TppM+iZajppA3SQd0NLHMJFURj/iinm0yJf7blQjhlpu2GMr3SZVf7nVTTANFr2ogWRaYN0bl8
GpS8O12YBC1NP4TIUNywMuWlRG8U9AYRBUSdQpkkjC6qJ3ctPlOfWfMSzXrw8ZeKfLzB9SNl9sxh
lg/OeWbz7OUIrVefkM+UZfPcje6BEAzpj3X0ItIRGfpiPYLw2cHcGYyycu3KIql8cHIm9UYFJ6NU
HI6HGXG0Pm6ZA79W0POw2U2DAWfSTauzstCFMLAew7k16xBVpxs6+o9Us98ibwuq3PpN7TAl0sn5
MBDLutGVp8TOiWzbOLQUR/oIMJhfaSUeTzYHpZPaSZBq5oW5uNelWcVBF48vdire+/FpKeLbscNY
0uPcFWrnbJbC3ZTZ1Gyd0fuJH8A+NeYDHDM/T08zY/iZrE6Z/EPjc4QxcN0Uk8LnjCSNgIvMt/vy
vqv0x4SIjqzCztqDGq3piN3jejrJcvniifq2bHVjYyW5ERJlkG7EpFS4t2OjYAn71Uiai3LWJJGI
c+YjLb33xibEAnRr42gvQTkX4nD/+XG9yB4yR7/UB3UrM0/dkFONbD4J0yj/hXMlLvBYAGyEZRwW
zPXJ0PVG8j/cR2+Wt0URgWOK+WzhQI5K5bltpptOzM/zggZdtR7tqj5rU/NMVtA2Y+VtqpSfBgpM
34naPjDlUDKizN97L5WBy8c25yXVmvFq5QpS+Alz2NGtsF+tEZS3DCon9xfeiKo/aUkaCh2HIN19
ijErTjKVj5JmgnxlUp6hnAbGYFwX0b1UkNzni/tUxNXJMhj3i0HIQWHbTPan7E3tlsOsdndWVJmh
ojZ8Mk4XJPlw3Y3dCyWMEiYmEioZw60vtCbIHNyM3dz0jS5zNiYiCcYeFjqcaY+YFkVlep16y1vR
SpDW5T3tl0ONbSdOncqtXi7IqpyNHLqHWAAVdsqFN/xYuizdWezbm3Kyt9pSXyKepCNJ2BCsjAeh
yX05zGGSjE9tOVyP0007JbfI5X6ItDtvzfEemc8BwPV+1vIsUNVBI/R4kqdyeoKO0u0LR70vDQqw
wkMROJB2wm4CEk8uAw6zJqAS6ZnvIy6jWVTGGz1BbzFCjYxV1gmjc7nInV07AH5P7kwghtsulynk
eych8SZJL+q5eYV2dCkQCY2ee6mJ9JeFAXIAF+FOi7EcH1jApuLePmNL8YAi+AFJdZit0ngm4pNw
IzSd927rtcHIGp1y1s3Y3moxXx51IpXTTR0l132NZZ4ZUDI+r9BCXi3Ym2NmhGpkIsFb5mzlRK27
TbvSFizcBOCEV7l+m9nTbZ+TJ5HI7J7xdzLaMrAyjwNRHZ4yOzrVxOK7WeGRFWGxqw4RrcWUbbuS
AWo9dReIwki6Mf6Hu/NIclzZtuxcqo9rEA7A0agOtQyGzozswEJkQgMOLcZTM6mJ1QLf/f+lspv2
qvk7tCCDEQRJiOPn7L3219HsIGv36ZM5tkfE7cBWoOnCjMp2fVw/axNeP0s8RgXs7aiqP2wkdYGh
MWup2J3FYH0UuX2sq1cTdvNCN0gUquVDNJqnuknuiEghQFlTbE7QLeO8YIfs/UsJD3CpYhfWcfYQ
0MGAmjvuWemLJiiPmjncCzswFk5yi1wGKIMe+hsmUhc56BfpR6zoOoJwKDBsHGE+uzR185BNJMdG
xhqOqNoVtXYJFVKnTvf2tYIBkGLKx8wcH9lzrXWnW+7hhVESTPk8XqvCd5ZCpjHjRrGUVcRK284f
fb2qWOvdmSZudK+btk2u1kXTvg0DJggyb/ZQXNxl5PC92oAG1qKI/ZMj/afYF8mmUJvYnVeKUbqu
x0DtWi05VmQKbhPTXISimGUk4HNMUd1rWtosBIO/bVAa5naw9XYlOQUuvNrauLKLdqLpP7J6TrtT
WB8cm+g7N1OSo29hJF0P/uO5buJ+F2iWB119rFeWWQE7EHxZBafWbTK61BRMcgSDPV93KGnC5nNd
Wy4ZAyz/tWbvMYqExRjsqPZ2lZMZRz/sLwbjtmUL5ktLpvQkF34ssw2r1XmhSJe+MYu1q8Qui7pu
gxdOoKlGIKA6IkdbWhlGbK2lO8IH0QJrBUGZ5F8imQxKFZab+F1NqwipSCjnojC+U1BNlknMdmKK
OYTxeCHCZtnUFU7mxuhQ0+kB6Uk8RGdu6Qfjg4w4JdrwIIIOqHsiop0dTm8VQv9tJJp13mLHHCYL
arhWnwo/KZbw9coNKQzmNqm9JwMyBZosw2AokDhoeTRyEikszEF8wzb6NLbTNyjXIeon7PMTCBZT
ES8B/XwxtQ1oD0uiZ+v9TwRxkUM4PIBQesfChh+OBeCiT7JPRuTpKxsi9ywKMmT7SW9ROaXh0R/J
IGa/IC0HB/c669MNRbYi2LI3F9pU3xuF4o238adhKuqDSB4rXZImhCArCAhld2OLhCOBMlIhfDFt
ZPROs7ElkTQFe1AVvRat2azNUisPqoFJXsX9WqGQo07Nb3FqAtAPeA9uFymccwm998FcNYWucQw9
5obCje+1X+oxnFZVF374Y9fdgJhe6HX4iQ9JgxOlvcZDu47q5jjU4RfLzUJalCTkBPmlCNBOOFQ4
i9pJkHxa9XkQaNRpY5ll8TEvurSEk2BtPrIoOkSm+Y6o/auy24XBFT/xoxvdnpaioYCiucAFcunU
CSr5ILyHM2oto65pt9L5EhFvwlkFK23Yx6vc6u7KCFVize6GykvByfC3teo2ffjauN2DO9H1UHZo
rpVrq5Wjt4ehbEkksYHijJLC2xjg9yWj95UoGOMQB+XFGIzkMLk5kTIp9G43vCOz8x3ejbf1gw4D
Rb9NsdGSnMA6J1b9e++DH4ipbLNK77Z6cROMzci5+JtbKnPjJD4Ek9ItYX1OxM2P6aMhlwmtrB0R
GRerc4y1TiLvgvWA2HHJAlXQKPfYpfqJ6J2ngkUw83ntVWG7beJpH0v5oTHKStqxRJBF90Fr8Ipz
QWOKIc81VrrW+5ji8ivvNNpOya5DLbyOODE7o0N3i2KZCPpFNHYflL7U0ILMhrZATBZ3mMkqd80J
cTG0k1zg/aTjhoarJbR2Qu5f1RfLz9USPruPrxm9c4SwqvXDHHxndUY7S0FGIEhmBLt/Xmb/2l0l
pZIhorg2WD3npxaHxwW8A2hFG5cVfYAU36j8NfZFsmn/NK781ZzoeAY4PBripgdc9+fZOm5jLQ9s
Xou+YOiIJy4Zj13tUPuaA+NaAuUQ5s6A1Z0+ZF/J/3mqVXSLquK6CFIc8IvAjM4R1+U6fBlc7QtB
IMt//jx+VY8BY8Qc61L8s6GeM/e9vxtiVbHOQtsIaDc06drxUGuGWvCiqjuHNeHCCMSlMudy3Z6/
a34DLooLI/SpXG4SLd6FFOZ/2KRfWw0eqirLgTEK41pcKWzfbZKZGKWeNvDtzFECJBH5DbQuau0w
JiTIgBuWrsDQ76VXbu3sxSEixPMz9Yde2G8/GMKfGRjR8rDw5v74wURjkGdk/VCXK/GQDxYgahTJ
yF4XvTG8i2KjOektvbLIdD/Iy7kraH42oiVKYrz5cwNmnvP+2H5B2IdFGC0JLTo+nx+3pu+qGgay
zEDgDXdRSZ4xbaJITXuuHGu9JeeD04FK7fvrd/E/eMhI//Ifh4y71/Q3Q8Z//dXfQ0YLoj0jJhSV
kokhk7z/xuAbf2H2wzpBa5R0Wdy8/x4yun/Z0IEZITJE5LQyT6n/PWSEbeqAiNeZG+EZFP8JBv+X
ORQDTpeuNbZPFBgAMH/cEUJiq6Z4ZMAj/SlZVg0TKZof4Qo0V/2nc8MvorP5tSSYXxKmjfmd/fha
5phVXMYGa9kFFQuH5hMNuvcxVhc6VkdCkDYsIF+g8eQy+hNu/tfe7PW1HbQXNjheyKI/vrYd2C75
eoRMGaH7UPdyC4fr7PXdR2cgpNbhPFnB51Yz3gM/HKkvxEvACmWW336I/g8Y4t9tjEmmnA3e1HRn
/uOPG5Pi4wFtVVnLQY93nRza2Qr9pffcaQHK8D3z5BmXKrr9ST+7Ub7LRu3UDDtjYgjWk0r9n54g
BRcVdiTdY2vQ9/z0vaQ4LBoiH60l5LiURuhJCO+9qY+KKqM1wreerysLGVnRDhgCSMlZWf1/7BvC
xubGgJm9nmHcjx8JdXc8kSAK+eXgDFo5NymRw3iAjtJoS6DlQ8AVL2u8Q50iDv3DBzC/wR/OhgRc
267FqJ/vgz3zpxcnIyvwGxI38RtMe7Dw9EM8TSyuHwNtDANagWaFVHrW61eE3ekyiQpvodOz7h21
tUpvORHIYjV+RevPUn/avF/mk9fNQ/FHPx/dmW39+NkUlNo0U9ldSg2DcFXXnzQLxZxMLA23DSs9
syb5dLK4vCfFNu52RN+9/uEj+uUiyjY46N7maTwaCu/n4yclYivLTbZBV4TjPWSO9iXMh09p694b
BAohVcUPnstH084Kehr5pRdoev95K34ZKM0bYaM+YDexMaj/dNzQ64QqGHAQUyCxeNJvIam8DVX1
BQkbA87s5Z9f7jfnxh9ebv5Mvi8c6qwZvXiizk/cx94BWuM7d9Nob/75ZX65Fl/fFWNnm8/VtK91
33cvU2lqaphMg/Ghi4BbKdtUdkvmnXOn5bs2cB6tJrs0tvvpn192/sZ+3umJTvjvl/3pw+xZxdUG
fM6lq6cvUZfeWpm4EWV1otvz/M8v9Zvjy5bGLLpCGvqrmkOZXuMnJSd+6bb7EtXBonbrNzsLvuVW
+zo01qnuNe8PO8uvbklO9BJhD3N19zfCDuA6uZtMfH0MVHpP56i1PDjAXQzNrbE3tAfOLvnCIO/u
E4ZQy8IQm1o7SFTH8TR96vjC3fFPdeBvdmHQ5QbZ5GiRiD/56Vg2wNWNYIjnT31g7jIeEsPel2WG
REJS/Lbf/vmT/+3LAYxFX2kgKpsFU9/vwn1V1sJVNQAp14yXIvV3elI/ufh8VCJfZN2Hf7iY/GZn
tr3ZdM8aT5j4L398wSZvCl6RF9QHs0TDqc7zHhwb/j1smC1Zi0st0ldWEv/hjf46IBcMXSnxGWEC
UuAc9eML+44AmgHyEdWksetyP2aoGD6PGZoXn2DHDFpHL+hDyYZhQn4nMgVTrzPenJKBlaFX/sLN
6ocJk5GqGCo0TkCCF5tfkZ6wGGt8gkXyFAR/mtPOm/XTUegQyWChdKIi/0WeIwqrINOPXsKMtAlq
dasLxuRxOT5btfEHn8FvvhtELvPYCh3XHDzx40cE9gkya8N3Yyj7uW+q+TJ29jhVp2n80VvTGuz6
XrnpH17216PfNWdMDZrwGVT889XVK9Dp0Vy0lmfTxeQoJqY+xvwTuat7a1Bf2j/sg6ynfvlUEWnj
Q2VIQaWMvurHd6oHbTIWic87bekQeFHGmpl5QYHwHHCM9hQ3KS44k3euiZ1ZmebOoV+q2/MeENWv
4dQV66nUGdg4yUAcmVSbbgrHJc4od5dOuBfrkVFIx9BlO1mVQVBmQ52gxnQ9FeKbrwrY/SCkEFD5
m8B8bLs63nkTo2AiBxdl7wUXh91kBVWlgrDZEW8mneeyLJ4nezhUJsvPtMIJaBtZwQFTtesko1dW
2cmmSwgo1zSW+m06dhdgMdPSNvqvCGKCtVGkLGwNT73SsoRqHsuH2Dc+l2Ag6e2PzZdIa4qF45YA
nq0aA14P4bcnKFKPP+QQWHtszUwfsdIerjcimjCBoKVZ272zMRkBLKZKhXsF4S9NBOVgaXukh2ac
v1rzWx2AYa+IP51Gjhet8J/DsYQQm+tfco8I73SqnxwncQ81aO7zrBcirZHTRNdj1dZ7cq90DHNh
Vx17O/najxQ5fijcha3Xb5aW2aup3Ll1Gt3bBVfHkPbc5NtHs/6mFQ3WPTt40dy0XdbmTrkTFGbW
IAu3xRRZGu8qUvFRBEyoKyXihWAsuxiKS1Hm5aHKdQwUEMZxM2NzJg74oewnWijWstJdd+cG1p0Y
WmsrfCy2Zu7C4VP1fVeGD1PAuFnl5pvpz0MP96h/CIWFSLfCF9MfyF5lfrPGwDYsWktqpzLGq2HS
nPQlIQ+YxaOFIZ13ElrUEWTpSgwyXdQm8OkCD/IKHs+DXglj7ybxjmhVoxrDDbvdtFFgOPcJXdEF
LZS7TGp7gz55HtF+anNcotPDVN2HxjixsiNIz66DGMA05kVH3qiPLMk7xPzxG66SZuEbeH84raO7
VgyjO7uUxyyfTh0jzyRVzWHU7OhYTzTzqwjh1YRl84QBw0EhBcLnevd643ok6EUmeZhaf5fLXhy8
0gy2WefYiwJjutbKheqFuxnZnEXAIClmf8YZUheLDPDMI83KHkk8YyydeOlBexVJSrfEWXWjCIBy
Z946SOYxhb8lmjXZ2cMQLKNJs+5UFVY7J4ToH7dDuJ6aYS3GYN31077hCrg1QLssiIQsFgH9utve
An0J/pCQ7XY8kdE+HDmNjAD1Gf4WOgScEUFcCmF1rayABVo7aGhB+bocV923PJPuZLpJQJsfq3BA
2uFzAmlBRM3CibZHsRCLHiImf7Is7AqLuGG8iCa0dnwnM2WW43AEQC00+zmoR8LHwBuB17AvrIrd
U2sY0V3RW+psBck+k/2lLIwMqLiXYJTLmKGgRTiR4jnu4CUu+7b7Ol9nUAHCRWESBVl5oLcUp+cx
z/tdUwMAiBqaO6J0Taz9EeRmHUnQ3ikqwoD8yXuwlX3063F4FJGKoGmHWHa8LtuN8XgKlQSCrrKb
AvE84Pj8rMCu7iccUwv0oeW2UMGwGn0P0281vUBVeCiCKQVdO6271m/WetxpC99HtdNjuIP0Pe7d
DEVjBhJiBVQNaKeqH4KYaMrRSYi87czx5FUVOO60m9UCX+z+0lTM0Yei2rWTu02VJzbVvPaCZndy
Y0btdvPaxyUCGSi9/lTxD+QQw9WUDyAq3qwGOrcpi01oviF3NQ9tTBTWMA6v1lhuaqfbjMUIBsDP
6YEo+Va2YbkuKm0hOQvzeyjAFGznDAnqYoxCcK57M3VWhcHHlgKoLjwc4l6o3adS523W+lfRp0Qn
hGAjSjCVyiA/sEgfvE+gGzD3kZy9dJKmXCOsZthaEjQvbRwHEr1IzlkvDmV4sTW5josiWWZ5jluN
fItFXCMHHRzv3JlBtescK1331bCJE4cGLxCeja4h9xpR5KoYPUxjMbdAejqmWr+cEn2kzSIJlg5Q
STSD7m+MJn/UE165DsZx40d+RpIoQyVNtsZRr+YENU2MK60Wa2nFalWmlfWvxGRV5+tRCy+9VbYP
gzmMS2J1kyP+7nTBRTO8oTD/yHF12h6gREquaRtUwNs1V90x5C2f7CHt7gar38Z2/5DKzl0WBZfZ
UsQ2tAgUw6cwBWD6We9FdUIJ1Tf0RKr6ZEQIBzIC1HdThiReGM9hGa2orMGVht3KNBto/y5xztpU
GYgdGatOhFfFhlbe2HXNYNKbSAA1bUl4u91skTETWhCstN5p1iKykci43mUiuppRTBSuvZ74Vck4
erDQZXHJ3QODRWeIMzrJkARFJq55bRIPRoeYjWvQQmY56QR2tY97Qg5yc0QbAPiKrbQqMBKmSfCD
m0JLrlvjxMZ0jJucu6CJtl2lvtrW8J6K6gYO2w16yQBmpA9CYBBoq8rwTctrQodSylREPgy+Y2p7
dh+10IdvE75OtufJYcq8LDrtjTN6tXFDot3A4O7CxIPXWhTGegy0a06Stkh05ZBN+C23BURGJqu5
nRMTEeJnRJfhoGTqykOaboys1UEGhwUhcVO7qmTNVI7EATNJHvrJRRAwEOs6VvZJmhXz7nFcTTlf
Ah4MfeXHAfkl9P+2EYAGOD711O5Fq26Z2XCalhz4Rh190t3oPQoqTH/OXRqh7U37igKA3s0mm5rV
1PbY/qLm3AW40+NGvsmRqOdUu6n9jMrKdpZV5WVHL+VQHMLdkFsJdb8ptoZC7mQTE7vOXMQCUddr
y56peML0ua6kvx78GsmJHlaruTxDMhhDmt8CGLLuC0NbBTkaCKK9SUZR7Q6KRHEMkPkK5UAL0PPH
0ux3BLwXnJc01o/iay3z2ZoZ7up0vB1MeZkiM+VAFN/0Ib8QH3WD6RulYmCvPW3w1j3qnXXdwxbR
602UMZXTAHhsEu91zD259iOkNh0ZkjXdeqq+le/RkrO43eUh8xawHJCYjZhJacSO4c9AYTER8iPF
mKwsoyH0kKsiO4cwacyMJNKvBBc0XOf1fUWFvkxTe2OnJZTrAup5GWbtuhXGMbXGb+Dpq02ReMtI
CYepZeIuif5Y076M9jBh2gVAM4kegchQwiq2CBoe3Lq5rbTW2SDKfSyj0juKGFUp0QlblGCIDHOP
Ky0s6jZhcB8M91onJ/Je+h7GTncxZ6aH1gR7FwzWZiQj2whBeAB8Jp7deynr/FlFOQU6uzmFrn70
EQuBBX5panAifjpxnU61hVXDXQ3rdwMRGu28vWeGR1GKfeCNYlEaoAYbRe2ZB5yKW8CxzqQz40zU
MhpMLqZKhEvk5Jt06LJV0AQPThqbR8b5znLorHEjx/qS4CBfOr3ZHqCO7RqLEnAkCVmCqCCXJd9w
RoPS5X0lhv0gY7IZor63V+NgfSP14lZHwem7RJ5OzOLoItIZ0Q+TCVUT8e6+lm6+LFW8MXrgG5Ah
/cXgBnvmu8EWLae+Cme9BUZDpE6CxrmrcMnOgJ+ReJdpDEl9GLR15BU9iTL127WGTfMR9UF0n1gI
jMaweNCIhw/tqVvk87uE53DkENbAn/vB1lbDuRLm50Gn6xlMSbAmH1aHcwUcu4f5kihEmj0TrKU2
VFz2u2Av62k7yqw4dIhKpFExCw0Bodg4P7qiWTm1RQJpGL2n7m2j+js/Yj3TaspdZlwLXI9Tot2U
yLfoXSA81frNVA7vegpjPfyMU2DYXIHZ4WD3G92MPltafmYFrXPlcObcXOhITioAMIfTuPZSnANB
z0ElTEKpOeveJElKnobyEi67xpnosofKq+Ntm9GZGPNuaetkXPv6veUxIUesFCNnGfpNFS9Si85Q
KIDKX7egrCt8KWzr3tRfQoStK6S847pkLbMxHdwDJHfzaRkbWVgngousjaWJU5TP7oQggRKPyXUz
FN3BzXuQsYWxUiVnTJZhMHpC55s11R8xeIadUQ5MbCn5TVbS6EJzHSipseUUVO2LsF33sWNsZd5+
6es7k4TP+1EzdwSWTLcyyDaF4zxAz09xLTZ3rm6vaVM/SYlJoyZeqJOkoedkeoN5rVCYDo6BLX7Q
UYm/RrXWbg0yZZb0FHCK2v6L5UOUEqHx6sDXWqcjWl2njJ6qcegZqJDfkfmGWnLO7PaatiCcgNwe
61jMN6D1D/lY21u9LazD9YY4POtQ6RqEfTk94WZ3Tn2Wts9l4uCztId/+QP+5w4fdUn38rt+3+q1
ef3bzHjzmn393//r8H//T/Ybj+Pff/f3+NH9C0sE1mrPs/5rkvh3CrfxF0wkmukS6xsze9pB/xXC
bf+FMJ/gPcZlQJBNSW/47+mjY/wFT5LBPnMSzissCv+T6SNeyl+aUrDO0FAgGaA1zFj8p4ZoEIme
iGKNgrX0TxL6/br0dO0z2ktWxj65JSKqk6WYR+KasL7EaVt9bsNil4Nnb0rhkivcy+z87xvMvfkZ
rAB5IZpeL3PPvzW6wb8jXgVQ+IDSPSQhdGcWRrztv5VmZi45Assbt+vSlSbK5gwpxjprnGNXLhr0
d3qWLKFIqfMnZ5YTJSeGLc1qtJ4GGmr3GnlW61AM6hK3utg2REsc4e8TteqGH51JqJUh3Mlf1GOH
Ek8nVcFK5ZuPkB4KcvGJdLaBFYkTHcJUP5PxZx2bydiHsd+fOz1udm2RhUc6deMB1BXpqHxdd3nV
71u36e/sLrh3sinc5hRpZ9iBzjby2uaUC+B1ovNeuommp432AP0OZmrK2UytU+pKFhxD+BDn5wyy
/73s4+fSg4zWNu7Oo2A6Ykc2j1lvxfx1/eQPE0KTOTtwn8VtuUU//zUtqmmjyfjVrxEpIaJ0T1j9
ZGbNbMhSnGOAp0DUxvwhHlx1oOH0jG1m4QvIwH5fH9qpWKAeFycU46+FJsL1aNVru4s+5eXo3WZx
9iX02kvcyfqmJJYEettNAs/iAZvgtOPfyBMAvhPBWP7ZN/PhfjTa7sjJ8p0ZfH9/fYjenlzmDitR
mse4Fhz1njRmend9hpZWJG/hMQl6/bN0Rko0L5cXVuwUkF1yJEmBHnDfensKedBmkdbuewMBt5Tq
JbSgYTpJiURYhmuS/NKTHgafRWcP96jvhyFPQMAh0A2joUFArTeHBgyXHznNjuOxepYy31oEko91
u4P96+8Qflm3xdSbt0PYijWi1XR1vXv9RdQW6HXC7FC7ori1wlBtzS5MlhFT7JGV45j3dxUhEBeZ
ZegJp/5fDyE6qW8EEfKBHWTnTsjn0RvGE9p/yrRwrC4IVipCJyCJuYUtgadB/S0xha0oD5JF5bzH
MgX5VctDXuUje6Bdfc7U6O5a1vVH5E/VTiU4H9OadXBNpIhDmIrumOfAobrN0HwS0oqqoMp6tRXT
dKrdQqPhYCw64VgPDIMx8pjW13pskrMbuEyh/cHbG2XaHmrKskC/c8bJOFjXvsX1x+tNV8sfHtQM
xGBcJR+FmYtTUerWKVBFtDIonpduU6dnzyS9JDUpFbzcVKvGnvonn4g4J4/CezHfTE53n7VRd4Jk
F9zXmmvemsOXoyyRyy56Vl+I7+kmb5wcetIAoZZea9idWFQgt+Rw6E5pn/kbGs/v3z0Wxsh4UFYQ
+aR3Z6cz8ksJSGbOsaLhObQ+LN35wYiQ5g2bkCyRZQYn0tW3SexhlWABxKqKGBSz6nad3waLsUo0
bQtYsDPi6ibyCZ+pvPRIHz44NToZTYELb22UtcK6SGNG4apdmlnHKWK+0Si1zr3e+YeCBAugFPel
SsTabEhDCqUo0Wll5tEL4qfJLtqdniX+edQBiHpZdqiUTO9FZb9qRqR/ScwO+WCm8o3UsB3VCUa7
jMRWVPRldFLUTovKjfwnq2Z5BnqhWxFQYK/sPGhfglx9hcJh31Yyjm+Hcp7ZzI/joUM9KovhYHee
9anIv1lk690MQFXTTG7D0X0emFggJTm66X3U2fZN26kzMl/CUIO8X2Y1zYAkSA6RA5XONZrvb/TB
IaCtVOEy6QzFKBA7UEPgUNm2w8njRH7S/YkV/PV+kTfDVroYJfFo+GuQ6P1no2fdMYKuvmDiaB/w
+NHPtvvPstTUzk1JUrk+TWfPxtua+zepmySPJYuD6+N5jVzZa9Jna8ajkpzVP1NkFRzv07SVuBWg
dLPcgcvXcM7krpi7aklQmOdUt7vnIXSOcPSNM5fCbcZecp8HKN+JDXI3oVVZ99fHElA5+nRfzL+P
fUfbtF0VY8bm7vVJoMZpQY/9+Xpv6HPjEA5gQK53r39l6yYz/PpgTmg/LVSski7tKjS86pAWmb7I
GqfeapOt3cXlgG3JM/ZtUWTkoSn3ULSI7Au9C7Zdy2qud1hk96WOwrSL9mWoTw9ec6tF0WPVF1+0
JsKgmsGaikL1YcluuBg2La807byj1U7xbRnOB8ng9luz9eNb01RqnVe1s8YZ0BxUCTJmSs5FEMfb
kDxFjtVCv+hN+9mSiOhVlF7K2jWOdaS628r32ltDaBAoUx/PQpajxTMHVnt52B3bwEY+WrjFs5iG
Yp92VrAix0w9R1pSEnwZNGtkyepZtom+NtG3bsvKUM8q5StAJ+zvcATTEbUxNtjwVY6l1R3MOYdT
b+OvQgxPOEfMecG/UZZ3IUdBq2k2D63nnpsiJz019vONNU8QBPGYK5PQ0nUcNJypppZ/3ZWsq+qp
e4qd0FxymmX14chbQmIbrI9VybCIPLQ0dLXbrCL/sLG0em0ppMnXx3zBumQiUWhp0XI+VEHtrtJW
KZqYsXHwW5YFA7CgL4RFUpIfq7J69uP4vVHdUox+v71mmY7gerBQztmmE4ln6DfnH6/3rzff3e2k
Wg619jb1Ij3RmwBNmvv0ajLnWyObhM6cEscs+WAxp+464ROtaCfZ6notyHtz4w2e/ZwE8aULUp1h
bimhSRXVXq+b4Ywi4xg21mysqIoXImXfBF/ee9mXO9GmFAz2536MJS0kY5lpvbxT5BA9VbJ87EZd
3GS1Gz/JpAdsyVDjeP0ldgTygMjWxMzBc1un81agOtU2n+9OZmpsWiNm4DPfJWfF2jEIl8tW6MmT
ns2Fn9sBD57/M5diMlvT+PX6S1sU7u0QzSYR/hKRbP5Ic/X6XwczjU6gxZ+5CETH3EuNHazpnRfY
/U0QmDQaonMmpy3/ot16ow0hwRfb0SfGqEtt/5STvXhsI2uPyGK8j73N2GXULhkCrqbV6iN5oURt
dau676tLZ6d/32R85au2sCN6Tvwi4mi26SQWr7nlHHolD1XvI4qLoZaOjVtf4jlwtohFvnHcrsBU
yGNmAqJHI6RgaVlGsfAZ8e+DujZukyJgSYqXfVGNlnF7fUw0lnVT2FB0I1dbhlVvMTjJWFeW8mvW
Kf8i9OAtxpe1ri2Qc50kJCyGJsgaPYt2MX3AhSRQ7GBVDBAZX8mN7JseJTvnVUc+syB1vuXuIaQm
Y7UcEY6tqgojUL+aY3EQqVPdeJqOjtwSUN5KiM6pRbRT3STarSzy5FRJ7Wa0ormzMY0nolDVitLx
k7BK+3C90WJ6MmM63UQJMX6Yg4gSTde+JmCTeIiwVE0bBHl+VJrtxjHz/CzwP2yzQhQrkZj+boQW
fejnG4G0rSGnkMvqqcWIcktX1H0aM2enJjHemRlF2qixLU17q9eZ9wnJf3CEWxyu6HBHLyzfjAXW
/5omH2AEB+/hLZFD0W1hkBsBYCjbOMDZx96hDDXVdOy8cTqqXpGEBjYWcwgMBsbLAcVXNO2aGCcP
Hs/43Js5IxXMkG1mW+86ZefCIAo6pg19TA3zMg5BdNDzwDlLrbK5CHkxQXRwIkbPxSmm5eneIF3z
EBnQkzKTakhzKG27cjdfoLTKkLe130RrgThmRSFCwK9D5zKjkbyWo8e1jU3DmkDt4bgO+Xgx2TSJ
YiCZtutMeKQPNAkLgc7dVNOQn4tRURcLe3v9vJPWq07O+Nmzx+hhGBF90xJlGwivfKjbtLwVqb66
/lK7PqPP4lXXEYp6fUaOzv+CyHB9vYcaVGHlz8JdXHaPgRLuhcQEQlddMW6seAwgS2CgwjJSgewc
0zPR1hbcFNW8Tio9J4wNn1qsL/uhccONPj9uzMyI/DWZCiqtlGRvVhfiicL7qPWT98zRtSP/j0z0
KtEvflD4B5cT3NquDPMTQ8IT6g3n3Ut46XmZ9SA1NDVkHWKXZIZ07zG4W1yfMv+jNuq9z5XEcE4c
Hh7u0XDxhHbVWZOJSyqGVX8e0/zGdKzgqxuMF63qo8+B2+Nos634HDmadnR1gUvemrrnSlqfrk+t
+NeoGIIvXprnK8/1hxvgniaVJJ8KQnuT8NvZgdGX4U3e+MswkEQWZJKxdwxFZJsXbnnrpH15O0ia
sUVi3Y+4qj0yZvlFZlbf3EYM++szrs8N2n4nsBkfAvGlTOilap3unAObOePi+iMjC7Ueh3RnWpZ/
1BuP+j239GWEpnVVxABjF9cH5yTdfHX9kc+/OeGKmZ9rU8VhqU+0pYTM5pg+Ruexq25qL/2o2GXe
QiO9r9PE/KDM3ctUkDoeqmmpGCtxhsrXSaljbcj71zasJ2AknbWuOid97prsOOiDdvp/lJ3ZcttY
tm2/CBXom4gT54EkwJ7qJVsvCEuW0Pcb2AC+/gzQVZVOu27mrReG2IgSCWA3a805ZuXgP77ezMvd
62MmgY2SaRsUdIqqIuqdn1/349d06ylCi70jUY/tOk7MNbXyqKM+ainH601kJ6QRWdzMk2HtyJPe
V6yvT1VGKM+cpNtRGMmJpoYb3l2fkNIlYa+gF3u9W1r1Uyk0ZZvTzUb5CwugGFtnupQU7afIrXaJ
FdbxFuOhPhg3tvMkzTC8zTpNuQWYyiKDDPrUUpiM//14UbHS9/iS1GkW23ZKD8ROUZlU4+LOfdC6
bg6QRJt+prfGeYbUwZ6z0t5ooq+cpBWv1ImkD/7WOqSe3twxyA9043iFk9dcZ4n7VEzS3KbxeFtO
hALKtrKe8CvdQLoWb7SZNWIGKzy/cWUcoRs4m+sT0GUU23shcjxI4ioPCoTfW9XovXXZJO1Oc0ES
SVurANqQXsUQ7T54KvsQ5mH1zmwbSDDkOHu01h9LTy2CkFUs4VO99siCNzsoHFmw4jxrJGJn6t2r
0JqHUtTVl3KYrK3MHXrvplN+UfQeWx6VjYuwW/1Gq3tijpoxuYu7ZgxQsTmnpFblvpScbtOgZeeh
y9pAUErexnChmcm0fjO2sffQm2RAxwgxngEmAOX3hLVuIsH2frIuyJuUT1csfPy0+U7lgPZgI7pT
1tLKt6sk85M+pfJs5VEQOpV3ySECBF1RiHMymtFOV5BkDowFoIha1D5DdMgwjO46jtsF2A16pBqA
sDKy1C0I0UQ1NZ3RcED8ybygrSKUd1PaPso6QRAQgsqhbzQEsdpSEZB0V9O6eFTw9h7DsJcwYgYV
fpF27rpBe9RkYvOdtsaPx/t0PFpRRYhhqEpwvfnW7Wzj1mkz8WiWBUWlJi8Pqi3FI6u3OpAWkgOz
1hLC6QEPm07j+UrR9Nt+MOcXt6Y/ndQJ3HI9zF/qZK14ufqid7XFHgKGwqSE81Y6Tr8tPWsb6pHz
Gg10S3uoS7eenhgwAlV1R/qscu6op4Vjn61LFk9vqlJTNAvnZ0za5nYW5OBkZtE/w+sjfJ0XjCDn
16yzS4ylBORoNn5F2qPlW9Zq63GKi1OngwyxVAdh2JyLfZ6kFDsbFKMEOH0NYROhTaz1bVfJ8dws
NzP6dXyDIP1l6p2cOUPqYZXFeFYnmbOYKYieFvX5+gvXx5Wk86F7hbtoAAziG5Yk87REbkU7Z44P
0nJI23Tnb3lq+Tm+jA93tB5iUzovuUQ/NVRudvHodS4A6S6gRBhCOWdjkSiaRYsR/Rfp3PD/i4j0
qvExnZPiO2QcsUrlEXdeedFCby0E8rq8poWVDI6vsFcDuRTdXm9COoUTq6aTdGFgUMx6jtTZXLeO
4ZJL+zbmMWXBKf/Ohejtk3mSt/gb5K01RkPAFmchxzTKIY6Rf3XenNBVdCMAAqO784pWBm5fDCez
74j0ZsreXO9S0cKXUs6pL5KiuJ8VvdgipjDWdT2YdObqju5xlJu7rCWM8PoaSrUrxVDrW699S/C4
GbZyc70Z1IVQYVjmhr1ouWoReryGzbyle+I+JdQmD31JNu31cSOvGERJKGkEfAqp2a6Pyq8+O85o
7vM8n3ddG5mXXHSxz5hoP5YGC1fakMmbrQ/7mXLpCU6otRZGGd6FVvS+rFrm+okL2XqNiDe33Fep
svRqPYsQbkHIsV15rJEoNnndrK6Z7uQ0HpO0bbb0c+/bOnPCddFAGR4wrFH1RWdB8MkfD+h9Wexn
TQ+alHUXPYyPUDouStIRLIvTUCOMKSt1+jgf3DJVD5HTdsYNUN9iq1fljU4YCZtBOZ3gnj45yWxS
yeSh643gb20liQurBBneaSrmdo2l0PqiE/+8zrTkB/3tv2oKvbBcrz++J9/+Z/m196qe2gT3+f/+
+W734370US19mD/d8a+Aybv+o53uP1hG8qu80T9f+f/75D87O49TTWfn2/ciKaHbiDZ5F38iWJJo
4y7Oqf839/JSte1bJcRH+R9/8UdbSDf/oS+Qf9dhg4oi3eMt/9kWsv5hOPaiFrcXhOXC4/1XW8j7
BxUF7v+rF2T9g42EwVss2Cvwif9dK+hXze7iiwQZ7SxRS+5vDiBT2AOSLin8ZArXpWZZ24bCuhTU
leaEvYToo73GvMCVRRM99omTqOh6o/f86cu6/aG9/hk9eU2G+5MkW0M+TqPZNm0+028+2zQTlkpl
qPW1QQ+sNtomsP8itgsokkqSGZLXBE1j38aAqPWJROYRnUzMoAvInxDu/iGLzE2VJx9wS8gKZvkZ
GuU+ztotO54i0/1GmM+9ZtyHvK8yI81laK43f/Mpfuur8SnoZ6uGDu0ed+EvEmjPGSdvQAXsY+56
IJLXqeEVmP0xB7hD6PWM/FJDL6VEyRtjLhHSiypQGg82MquVd7GdRUdas8VUXdBR8rQgBgD37UPP
+cKlvLWZRAZrCAYMe8McPum584V8ZcgUy81ff5hrBMKvh8SCumpy7lvGb/EMQtEymbFm9yVEfIeq
2VAVt4Z5o6Acq5XPKc9dZFfxPoujuwjFjGWg+FfCez2rn8tpePEKFNG1x7mTkADT1F/GYXqvKtRr
nXFNXiFC5c2lCZkhpmOvuIY3FsSsSro0ebUl0BUwHs9iqsl31b82lvJFIH9cTaVgqzbtlfZvcwoW
y9nvn3iB2BHhh+Z/MXb8ZAqq1dKDjZ5yNUTOU+6S5gOH/rYook1ZGMSxTyOTbuqBNgBZ5QFMWSrQ
oy0RwxjpQzco9399CPTFDvTbP2SrDhEFKsPFr9mguWOKfEgb4efaeHZn7bk1+p3oL1SGv5ohsM9C
vCzfbMZMLoybqHBvpsk96fp009UhgmzU87W2Hjp7Z2b9iabd21B5f/df/mYx5aznurWJ8CCNGX7v
n7+2BAN2aJOX4/ea8/WaYmSN1rZO8484d7b1OPpOO36i0yVUpi+OiExv1DY/jZP006K+jaV177pB
J829RleVauW3Tmvbvzud/9PB5TyGfklrHuPlL9fmbGrtnBBP7htlfEq8lhXzQPhBbzDOTOaNLfIN
k6IyQKqbWzBNAjQP2bn3Y6hQm67OSWR/JpLiELqOICpU1CsIuKmW78M43rNnXIVsh3vOjHConp3Y
ffcwIYxWf06VJpBT8oWLZaN58Vtb62d37B7++mRxf7MdcRgwXsC3NZbL9VdHKXZmW5WV2fp0rYG3
AXsx7Weq38lKNxL0UyWgnM8JBOVYEGDkzJtGMULKPDQFUzUkahdrfpzcOXq1U73ya+PhwVnwSVVm
bugeKYQqKXW59XQabhW6zoxEBKt8Rp6aQ5GwUaaASHKMEN+HKQOwMwsuTS/XY5xeBs5Cm2inXhoH
KR+u7skexZdtPPdu9qA5FLUcmmvE1K5SKE5RUz66hc0ZFb+pon4vcs8Xarn0MI2gJnwQE0T31LGi
WDpdMRrMS+yqr67SnxwNDlzBhDET0Iqnmw4aoJtV6IlNX6eURootuKKy+IS8FRrhuzfZyGQlQ9M8
UjWyv7pRoi8dzBMlD6wMtrYIxaC1dAA2WrdM1hFJ9lL9mxnw6sj59VpnMnYMnOkemOtfrIGpqEAm
ZGHrY8x+prj6OdVgTy2Zsy95XpQmjKNEUUnpUWmnA16inQCYc8xEVPkd8udV4dQb8iGSjbTJ42wQ
4dWPeoSk0i1x1zrG+DBmw0gqV02twCiOgJDQ2Cc9uk+OKWAjFO31urXq74CmPozevokjNO0y6kt2
BjPTPF+fW5/UMvwMW5SHzSe7GCCFxlfLqvxlIGLf/l2qSP3MSq7ANwZMkzDQli/S1YiXnsc34TX3
MqbzXcs3NbIJEnMXOtu6JBN63QwU/2OqzA2mBmiDZ+Sq5tvAsc5r+1nE2Z1MQSTRtgPt2VXfrkdV
5jGen0tF/56l06HrlS+R4QZx3e3NDuFXrb4vKwAjY9P819ecpv+HAfqKBYG4Cm/g1xkjkbZFr81u
eXPlruzh0OTGLYF7KTIT5ipptwej1wJdinNXdgE4aOb03vmbf0P/zdDGpe/pmMkXVc/yw59HYKSh
rZpYPdN0OCNKxmVDfVr3Yyvch3WTAw7CmVLuhdWGGydVTtEEFs5iX+Izqmtcq22+itmVhYaDO0CJ
csS0SrjKm/Z4fUiyF4b2Vz61VhUI1XhzaqPAaKj/1zRZjdEZdi3kEMsABL/Y2n6agasmoWIb80FG
2Lk4cymSwF7uKZEMnu8m/dqNjQdVHf0IjWJo1/5fH8/fh1A8jCoEdJ1VD2PDL38+7/uCcA6t8ksc
AEVbHQl0uM29YVd32Rm95N/EIixv9+dLfvlz6LmwoeCDN5eJ9adP22eLMb4baUPXAyyG+yh/qxUj
oLZ9Uag25n38/a8/n/b7guLPf/GXQcaVdePgqat8pcWZZPV3mTJ/Wz7ocvHSO2/XqaKmaOhnYuCb
h0Qqf+f7/w/nKv+CpqsGsVSsG34lw8QE7NqKx79AJ+HBXRhmFilxzuysitZRVq2H2wR58dDrt2VP
WI5jp2hjG3Vl2/KmsAdKdvYNzIk7vc59L6oufCRn3TQhdOv5ztTHrSbnkxZNHRQceSqs8G/Y5f/x
qBl4XhH3sZC4jgk/HTVCGZMmFLLyMy3fePn4Oap7vek2Iy6/QkGokoY3f33Y2D0sq5PfThUDdL3m
skG0fr0wKJSktiVxSFqpvoPdirTN6aNDP4HMbE25nUc124rJtg5FmlCKALEIJylbK5mlMVJ7j3Ak
ii1lef2QUdhl7zQ46CDIl1ZnNagUnGlzjjEJY8WjnU1vmnhg6tAPTvrV6wrnCCfS3c4KCNRathmc
XvtVwzIVGHKUB4iQpsqkKRSz37n4wv1Byd1gKMZ0Pcy6e+jMJIM5aaR7XJ3GBU1uHUSpexnGz9hK
56BDj7pXU4z4lYqA2EM6YY2det+wUXdHoIKRPHiiQTOlmM7W6/ZuQU020W0S68lR2ZYSGYsaVhEu
/pEpo1ts0BaGpNmzqj29gmpltK44qh1afpzGCBFpJFKSMI/MVtPWiJ3cr2zzFSxedjNUG7UZs/ts
xu9TpdNhHOszCVWIfpAoncbMAfpYT9a6qLJns7XVXcTi9jSUdrWYlnck2Fs7fSruW1VrqYjxLvMM
K1DHabVua8xoc6f+eByeeyaKlira7Nw2nDxDUW6U9qyj2EaXYiqrKAYYTLs6DQwyZWcm3KCOSW8r
NSU6hnMVH6W9SRUUxU0/P4LBU841NNyqAONOSkRkRuO6KAyadxOy7HipyXkCTpdsvUPZfDG08sNr
UvtqQVYrmrGVak80TmpQs2xXzfxRwDHd5sNM0jL2oZXShMU+7b5oNqRZHQjyo5QzaZGv+PetQzQx
cqqOBtbSqrSzHKHK5AkSgxAlNAhm1xzDzeDELaouY7tIULNiFBeQZaSxUmFVXWCJ2sBO2ayxD+bN
MW7QuFWN0INJp39bqHp+MnL1KZ1mznHyWDcx/iEknmyPZ7PYzTHrRvZ4uD4841630TeTaXn0xkNR
UE7G6DEAYFbSPUPO6CcIwn2tvO9YsdxZWfqUd6rYS7d+6j1VZ6OVbrzBSHEMdSyyhi9xSjW6cpJD
1GQXOaTxecZTcTG3zYi8oJu9cTdNxTGXJedCPzkYI0t9k2lWucNLOCLLY7mtIOdxtOwDNJrcpKgP
diaIvNiINRwltbGSLblQIxFN256lNl67qaSED+4QtWoYGCXgzmywvG3qFpckmbyThxcKVCl9oRxL
ZmBZOXxEL78d4lg7GlOPv8Kcii1yKNZbuo1WMecg52EVMnCSppvFhQ+xCHq/Vqs3mYlcTzT80RDr
SqDoTXggpSE8kD6x1nHIV3lsXAR7u6Hrpo2p6O2hl/Pg33PVmyc3ytS1VhnTph+rb7nlmhvbUMZ7
d5oXIsCAq68EL0Pu7Tph/4DYa7gUzvTN7sPiVmm6R5cVqo/4jPWIRopwBXvZUfDLYNtoZLrtBG9m
qjXXUoEHZ6LZvBfF+JaOxFQ0jreToVbtNPwavjNlaEyd+ogulTzNvqzWhmqEaw9zc+Bx4I76QgBW
jLHaxTZnplka4cXRGetSt7ufQXxu8fux0Qlxc6Bg2Rn2UJ0nugjwKflTduV8QuGf/KKq3qKhhmUa
ldZGTUprnfRAdtto3+amd/+JYb1d5U4RXmCTpsdRCffDhPjYsvC1FCp8xbAYxq3ZEloRxjXOnRaY
HuyMKlUfxkgB4+3ahLCyDzAxETzRvVrH2kRBKWkubZEDvQyju0wnZ65SUQplrDb74r5hHLpDwrHW
U8W5bb2YOAxzqDEZzdWDPSQroVUl1tD0OReljkdFhxXsKM4OkMepnN0JyaWwzmR7b0k0mbHWGt69
kJNvSLc9ZnP0mSKSu89N7evYyRJvRJ5f7JqsDWWxyozeB36l8dImlneT27RU5bw0jj0FJSr6HXyK
O+Hkkt0Mjlic8fNxSnAed15mB06k6EFEDM8mgvsctN1IxhzuB5hNzcmem+lQjfQ0FCe8CAQxSGZG
M9AVFOTYTfat67yTmKsGSHSGk2OPF5zm1fC9rHWPaA013OapB7PacttTX6Z0TNVJ2yEuQ5xgNi+q
bsDLNbGXRq0T7r2izBfJkY81c0TSGxcbCAaQmqlbsb915zy7n90BD/ZO0d3+xjNLeeMk7l3UFY+p
lY4I5kp7rVvRwAChQGJss50+U7M0yZcYEsu9eChy6aJSaIsFkE431NfxazjqLtC+wDVd3KY6um+8
dRHg9g3OdmPbYMNmpM3f4Wdu0I3exRH1hzkbVk2n3CfFl2ZsDqGLmTmFwzwXTiCqaDtV5ouUHQRg
sOdF2J8zLVo78kuIveYw3phxJI+mtpifVn3SSaQ+mPcHQQNvqrRbOcfpUS7eVVv0H1mGqjZneGDr
s5Qubbv0Y1r5lI4LRHlThDocG9DGgNTON2go2UZ39fTC8a73Sly+JN003aVydNfFnYmOJgg7qZ68
vtnUrXEwIvJnytiDdSo8cCCCtOOO79DAHovdqLM3vWoHEO3lHoh6utFqxDxdhKC57u1t1CnRqcjk
1u2r/qyUpIu6CUlrhQci0Sg6P5Z6zZyjqYdqIi9AGt+sgR7LTKpzIGHr3DZcIp5ZVI/jO6wN71a4
+ZsuMO2HjfJUwzPhOp3ksdX6k9lqTTDWqJbNOdKJBxHzwTB7bTPKQTAZ/MuB04xVvQp7jQKMfNMM
e9wkvQdHsjL2NV3WVaMPIgAH9cJlRifOXsZJaDu+WfAikeurRZG8UEOBtjIApKx4XVZ0XPX1GvbL
XW2bCpHg9rzNK3zkRejroemuRFE9mDOmZ+zzTYCw4cGbtWxFjnO0tktqnQaZK6XRkadZaPhb7eQt
RpEk0Orhbwe7TpjC2RpTkqSj0FeSdNd5qCrDhliRDmM3nydetolVm0GqxcQXRK1wNhrHgKpQDP3b
K9z1mIi9xaWAjay+sUGu7lyjGYj6WdWdVyJVRafOZuldR3Qc0Ajf1IKxRK/R0XpqO29mm9xcXgMV
o2db6xnwRZrhXJpnIyUJOuv6T6ic0aoiC/PZtSY+fDQFsdISddhawyPOc/6xoroICPI7w0nWrGM0
P0S/YSlmh5YQrhboVcyF83Bj98lXWenQK0p5hEov+O4nYNSJ9c2d629mbJmriLpVnOXfw2G+zGWi
+tB09clELMJJlpF+vTUtvhGYFvvJUEI/5ao5q9FHx1Y6HsY+mBQp11H50k9aEThFJSHID5ArTBDQ
xRSREaGEm0LP1FWnQ8Pw6jEoTIKayDr8MOb2ecAzl0+uTdq4/iHjorjN5WRtrjcA2uuVMSrodGaP
1BMjRgmT3RhYC/0wApncZsnFnaybdmKLXTvABYaZuIECY2I/nJK5om9qKsjUItkFphHXq6T9ponx
0pDGvbKm7mMIodsLQ3xKEB2rxB3kejTDfk0RdiTsQ96PM7qTCXiYJbFMixRE+gwZI0BD/jpW2FMz
rGcqgU/Icl/GCL+MUunfjJackUj1dqFnF77VVc2mU17QY8AZ6hJG5roNQCLdxkKddipFXIt3eGQD
tG4x4sd16AaWGDVCQ1XkYQkpBZMcLnX8VZYqpyGeunv4U0SdwQxW6KQTIeE+tw0G5Ub0LspuGLe2
4n6HD+ZcRmRyeddtJcvEY5DVymPMXNTmkbfR1OHdoxbBZot1L+VRhxZ3mGt4vWX2iAW/3O4dKeW+
Fd0D461zly7xG8hAAZgEoyWIA1HzmsT2vPX7NLHWdBkDflcNZATLmsCuVdNmt0LMz5whxGSw7lhT
iaJHTBj6TY+8MpA9ORB01eYt8noSOshG8RsLzWyjOvAdbOslihBQCNgeIS6WVTNSG1XLGS85gPF1
19BVb4VL0Z6Vud+ltN2krld7aTPuyH6TDEPNuYgUHKGqtu8YIeNeR+7vYI8Os+1UqN9M03yXZkUO
gJOfcEY9RuqEF7sxXgndAPkvkH3DFl/rDTTvam68bVfG91PJ9FFlaE5qlC+J1XSIqcZX3andoGnz
z0Iq3UrI8TCw2VrLQlZQhQg44Hr41JIo8QWCkdHTSaYXfCatRhafGlNBhHMG3noy1I1TtAOXfPJ9
kY8j8Xe0DTkIQRq5xZrluLPRB6RkLL6/Fsqo+13E5N+rzMyQKAwF1gtMY7ydUZ4dWD6dWTCCIDQz
sbGWSIeWncc6QbZ6dob3aMTEVUUsIWZL05AAh/peL09NbR4sdQwvOuU14bbZZWGp5EO1haSEx6co
D0qbEFySUwI1WsTMtj5fYIszFHh9vx50Yay7ahiZr9CUmMgSYg95QGuHxlbLqg2KlmbXVeqlA72w
ZtXSUlnXiZCwK0K9U/7hZedOvemoUHm7JXcq7+2jqT8yF4Qby7IGXwszdBeJup7zbqS0t9MGxz7o
YfiqiV7btXqoB4Oehhj7+w9Esly3cYSOQ2cYSKeXPO2BbSRpMLY9Fr9ksaZQlYXgfQzl16oLL1hN
ST+PteaCZy0p3tSQYF2j74rNYHdZwNZaXTdzdDuroeknGOFWpOSeIPNgS9Gr94yVBxE89V5gVMHU
4iVYoAQSCQUBF0kY9SGMdn0a3vf64G7otCM3jr9UfTteOjPdzrQFbvO6fFEoYoMqiZ9EanxUTfg9
mjWDRa57oebsHbiSNmiYi5sqVvHjT54A1j1+Va2c/fSSiyPEwasI2SlEDdVeZkFuKkyOlAN2akee
gT73W92i72ulOTTfjnyJNErOznKDq/JpVpNXYU3D15wCVa9G29ai0JGhSLYkCo8+z70jqw/wHR3V
AldCJtI7w75X3Wxt1Hp+tjq4LWNCwIpDnE6cFGcmJ/j5pXjJ4UycE4BYG4uCT1jvWYhHq1JT5V3z
VAvoTGg+v05V91624Z2eTOomQb3GkEFmWaGRRzu7FoCB8ZZAIHjRHRwPUTryJChh5FrfHitN8mV1
FCm0NCbhowkpZuhcR5P2MCB4vO2ggGxnt2Eqb0vltiWuwjfIV0WnjktdwsKj1KcEgtJU1Inp4gi+
pbmliR9lJQZIQrMr7CCbKPckxCFrPs2K5Fu3nObgZsNlXHblyFWsDWTfyE8MPByJPu6K3GTXjUjJ
V8wta2qVpqeCzH7ZP4speyvtUr11Suc8i1tBisp2ZPG9VhlRN6JtniorQ1geh3dXQXPSJcQs0cJD
mRdWZ3WfI0k9tKIN5KAqgRf2GLJlfrINt9kNDmiRvu/9atkeZ07CaWNSWVjix5YZ4aLI8tDrYRao
RNKs7MjdsyM3L2nOClpLVTWgH8hkhWqS5d3Y3iJ9Mn0RO/rasivr4qbNkheJLGNwtJTmHvU9PLbO
jT0xks8EGQXIj9cYZRG4q/otdmAWQ66aboUf0sfKTV9rpmoRZEbsZYjnCp0MKL0mn9rcUAOHEJGA
SO0voJWQcSfzsOuR9JILRDClsh0SFfWbLCUAonGi0macwcfNq3h07I10vEAzgKArpDf4YgZJyr8H
1YGUAGPWEWEoLpFbP6qO944UZDDkfAm9waLW0rN3z6Qko0xslIs69zaRStlkiJq32uz2kd5bT3Hl
Ooj+LfRJxX3VVt4qlrHYzlRVfOoE7nZkgwP9Gz4Ful4r09XLYKGeQL2tbNB15seSbTkLUG0ATSbc
I8sWmJSleSjrsENcOPZop1VrnboeXxQrzLARL8bMWpjMaGo+Cdpo9Och+YN26udSs56LtRzAO7mD
WSxZWw8zJIRDXbs03rquDpLO3SJWzdcDGcdjn4MREpqzd/Tw3BpGdYzrB0WlAtQ66b6eSFhyp10V
oXTjJDxqk6AXp3tQrmx6oV5TbEjnGB6HJvsu4zHeILfW7t1ysUEUOmloWKVgWzEC6dM3Z6CUlDT1
TSwpSsrhxW062nUZFQl6UsmaLTHcp8wKURiihbOSGybwjHKy+JBhfuPlrbmGC78145l2niW/isUi
TURGi9J6iTYTervt1Ax+l95ERwUXOQZHyGd5C4aotkckAMgRQQG1RFFScWtThdWSlu8ataS6Ng1Q
GHL3EJM3YqPuPnsjI89A2mMwduY2LDOXYxnfzIg+AsfChBDafuOV9hH/1sTZoRirTsNlsfR641G8
9cv8BoBD3U7Kh0xvu6RxzkZOPlMiMWdFeJsqd75VGTNkOWEYK9M1Vd9yGw0ob9S5Z+FWwwwakjgH
uWcTe6bC+q9SgjnaNt47nJ5Qa/R8F3HIffCdQNFc9hJOPm8mQq22kSIKX12oYD17aTcdwKUkmb6A
7dIzrNQnUWHhQQnYw/6KGkfdd/FID5aJb62PbX243miGIG6vbvYZTkaYJ3W2CXu2ao6GVdZccCPk
A1XIp/sHC2zyRiuGl75LACvqzJ9IzepDoix8wOuPVEfrQ7oMWX/cvf5UYGjMURbz8p/uV9dHQ2es
qTnIjx93dUVmB5G46mOqu8rjgvBpMiaNeLlXNOUXrsX0cn0uzdneQL8yD25TR09Zj5nZ7iLKk8tr
a061gPlu9GHaDPd5CLLRXJw6qKSMuulwGIqQS9Bdd3NUBb0gJwr/2EXrpuqMnHtbGdm8d6slzw3/
8lIoKY1HjbTalzEGiELhzXzusTrqUfdoR5l9oY+urwZcTmsrEXdo/p3zkDqm3xKqFyfYEtn4g0od
EpQSbkXDBCkzk/mGglayd7Ei+GFB2TccIxS63pB8ae0jbLWCwivEDcsV2GUm1FvgNG48tOK3aa5G
uMnj17oX723enS0nlecyqfv7vHWeG5YLp8ZV+3uF3ZwFm7Fr+ga0VXmhyRrfXW/6CednHn5QKZ78
0JFLMEkBl0qllTwBotLYno/JwU7cS9MTyIKnKMSWZw3sE0mawSWsvOiK/QZ4gZK//lRKB5F8dVHs
6rmPJnacqTo8lETZMDp7K6uOqy1bYPUO8np2aAswZqVKKOQkpdjP5cJplVCHzLFId6VuU4R2tSOX
ZXF5EbUuD3WhXGKKyFtZR+ZZ63Mv6BYN/6gUctVEpX4GtHOeqELswSJaZDfRSTtfn+hC6tGG9FDN
87I/bhzwP+fry5Qx6bG4AVO7PvbHS64/XR8LB7Qr+dRr/h/PXp9QJzwxK73IdmQzjodf3uB6V2up
99Smtv3xdss/9tOvisI0/DHvvJ/++B///PWFJQVjjsfcBtd3YOk00u9pQCGpZFy0bmSTIJ/wY2TW
9uF6vy4ygZh6eSo0eNCMe4oZ4UQ62fLY9YXXJ0YV9FktMHjNRDjjgS/Ww9BSy1la+5FaldxX3U+0
eQVNOVzkolAw/fTzsRwV6+h5xYOYKFmvDHvDcOOeVB2LAzXCoTn/+LEwYajPdLF8m55avk3RDQ+W
fMUtUJ7/uBlqCadCeuHOMruz21OrpPAK5RI/BAlOTdT6oyDLDBvDHG4MsND7KrQeCALULjr+4BKC
yJhj5ZnqbiPIn8NCo8dPNJ0/asSPlypt32GxWZswqdK7Fi+fr01dcyNxPAUqlOBzFpeEeVKbPVkD
tq2mgtIkXbs/qHoPhlMk3jEq23hnKpzfKaK+oJepuS4pHSB1aMAtUy1EaGWdvSRR7my42zep3QMy
t4vD1CqfYoFetcvNDIfEdyq25dfHbHoSNwmn8k1hxrSisuqFkb3dxA6VD4VnLyG7zcv1bjwq97Y7
aii6mcz0dOowzZfwH/79k4zfMU2We7PAVpJj0UryjhZd16nxxW77Lwgpp11sLPHe8zT6tJa3U+KF
i++eki/1HJLQwGJFWM3lbPmu7J1bLttLDhRtH2G42IwAqk6dGz7AKzuwJ/DurjdkDKSbSddQ3//7
sa4zP4lh0A+pLry7qU9fXbMoj413owBqu88s6d0rcb1X/4+z81puW4u27BehCsBGfGUSgyhRObyg
ZMtGzhlff8emu/pYNK9Y3S88R5Rtggg7rDXnmDRWl6FFNbMswvH2+DIpEA4qK9CuAFiy8kvB8aaD
lt8eX0qXlYfZ0u2xm4fQK+o3Q++iOaEzyV5pyvSR9e/2+P7g29OK2h88Tydp3gz8nBbSp6ck7Kxd
2eUC9AJ8xTF3fyrwWkOT5OguAqsUNZDNwvSJJ/jKt7V0V451dZXWDo3NPvgMMUiQCu56T7GOJ66i
ejbTcKBwYyIjUby433vFY2ETWdvbdIdNanhQfKIHx+yepkAt1iJisZj0iE0Cz6aabYxRtkLn0uwi
vHYFioLwDRzWuBo9pdkdX5RMLGt2xk9ukZCqFU35XRqIZm31rVjTa7UOagisLJygcZVs/8fM/9mI
YK34ef7aVnTZFFq529ZLnLuwItOwH3T/p526+6FQtGcHmhZEOyXYBH2eP+BaCf78G046PWEdSJ4G
OndXsdbH67Kz9cfGLl6PH4L8/FM1oMpGBI4swt7GilrjC1wd/zcWerBK3XSTFAP0XjuF2xyG2spI
uuyuVpL8DqE8LpYqvzUwsK9snK33JdKce41gJ9UPwtvjW5QKi53a9p/Hn5QWp5kedSqbeil0rntv
a1FTfIx1Qji1iCD2Ckc687fklJmJP2c2y9n82OZ7ob+lXRUukKWZt06u3nvIzx68aviYUGWSguib
B3QfOLD9nK1baOQfGOhu6JgGT5Xa0jTKO5IX9UylOqjFHy4mHKtM0rfCENBrJ9L8FFBJr6FGI6iO
3uhydqh84Wr2uhve66Q6rWM2yWvJa15XGlHShSPgluH1+5nX6i4c7c92jJVrB3oaBj76HoFm4tZr
dq1ptw9s60cWkDZhHZ0DIahEQKMSZp/LsJHjj0Wplw+elaxMHVRBnoibNE68B2x8Fso9aGXU7kHt
eCo74YGlGvycH8Zkkswx4biOnPGj7GqBOEh8NgXcMqVQxcLj1N4QWY9ZqcGUDpXqSV5l0crgWrt8
bYfuMwl9qpJ+91S67BWm1KRdEojlmMOvVBK1OpQOdjOK6gs6Nu3WhbiHvctrPjvvo25CSAwkcsJq
zPdeavIi/88taIXasfZUZgaih6/v//dnw+LF10FXiLTUr7LRQqzX1S4a7iilcOg2xd3xJVFYGJG5
BGT5+GfcgepsjTN89efvNLY9LlS5OvrzcxJqPkNhENNM5N/oFeGvzL7BdxQ54VXmEGUalRGVDPkS
96yu8uH6+EOumJinICeNM6Nkw3R8s06MnkGVVasPv476Ujscju8df+tQTkBicji+rWNZo1wSWkvL
xDeM/RrWY2ab9TzVKH4tPGMIrv97QfEQXAM1INM6KvW1GF8LhfwOpFH2fZmiPugqCo3HH48vChjF
MHP9u+NPEbW8q4RQzvnxx8FJnXv209eGSp/1+BbjRr3xShIBj788vlfpqDpyY9wdf8qNUOzMMfgM
ehVwchP99lPNfmhH5zFsNXV//EmojQ7SthbL449FGk176jVPx5+OL7kXXXe6Hd4mVHoehjByyHEs
VUqr/GNRnGY4pYffx18e3xIpteM0Vw+uk9sPak97xokoUR9/6aKK2ZYsmFFQ868RnlJsdPYFsplJ
jTHAd5QRGr3vJxploFz5X1Yz5T438Ah27v74jlZS5xmLsEEo4FfXHt2Q6z//J3/MpSYWa1O1PL6H
5JYCg/DtRVATRV9F4oEgGXOTZugsSiUz5obu/rC0tNjFtrlrwb5cd9In1VbVXU8U44zeE+iaxPZ3
RhhR3e2FtZrHakcngArqU5lTbPZCk/KAyGMo9kmPdobS3RQns0pkSjNPSv+gV2iNxhIT+6RO6a6d
ynTXuC6w1BgWU+F6u+OLFvKXwM0ebEX1rul5UrkwNoVwvI/GeIDb/eSMNqRbXyE56bjCLlyFYQub
jL5x3WDpN2O4o19Ly1MDhlUIkAGdAoJoomSgD5rMkpY7okwn01cLIMZWI1brgOZeU2PiRrNYbkI/
WvUtZBzOC536kG+jKXV2MH2o6bU+a2F3XudC0JyqQMhfaaGT8l31BJ8rroVxMK4j4al7Bc7EMjFC
CvcYpPaJfO/4i9iKqC5iS/MgD8+CDrOhD+jmrgdId0dp9VBC7JllZtmtfUFBuY4oIVHyhxcGY6Ql
y71TCZzUG8tcqQCMD4iBvIM3Ku4y15ALZXr76qtp/hOU87zu4uG9CyM6eJ7tUwbisD1bZ3KQ3Wyv
M4Ob4wtdZmdT45UFJ4Nhzr8n21XcwCQD7t0rIwiW1gF0ZWq3MLxgdYMlhpvjR1eEJVcEJ9XuW8Ma
u0zlJlWPcQgU0CqO78eddV9VA5nbIsj3pEpn+GBd501KTUCvGs5NPBXxHR7pX8f3zTJJFp5SArXJ
YnOO2N5Y5VTO98eXxM2Kq1DnzIU4K+Od0yN0gIBx/GVDVNGf/zv+qGEzg0ZeUUb4v38flQ4Kk6jE
/ldgr5wVHXz3HRg5t/DTPdmP3jT782emDl2Siafqr0//8/tsgETewM35P3/y5GOb+laxDDhBIoRu
ysK7Vjz/Oqrz4DqQL8f/O753fDmOllz3YuHZYT7/X//w//p3O4jSqmWGW0cn8DNHnbU2NO6LyKu2
Y5M+YskOrnGlGnfHF/CqWMjM/EBV3bzLEf/e6Mjwjr87vgWfS0P4lP/+7+/06vRI9u+IDh9kezVd
itI4q0JmsDFtB88U3K6vsmBhtzaqNEpwlTGt8yF+Iizoo8js30VWrWo6i9+rS8/qWf/7uNMopMHX
WmK41Bw0U7/Rx36RVwODL89l6c0cgMZpeknm/a9sHg2wTdHVNnFW0gj/+g2xBHlh1ifFssqMZ5BC
IBi3qWvv9JEWiqw7TLZKxLlJgLvy0YVYwxrr8ftvfV4K7XLXa4Y0U55qvTFdJUOjujkAbePJV0g+
c/HU0g+ylQcthtI67vWygfEN3TkW4/33H39WBg3JwyFZzNFN0zhRYnsIs9qJCN5l3k4fea0/1zEB
A2VUvpuNt2O/+ymEvm16fH1+0dw7inltQbPry3qct4gwmjib4ZGnUzxcq4WyCs3kudAA+eKlgPud
vavBcCOGdhdV+NwBNFzwq5w9fzZGR0TQ/OcYlvi3eJ0eSIniEClZij7eUJQXHMvzIXJ3mlPvguFd
qYaNK/S7nFIpC75L50+cEUQ7WEIwO+Bp+SefzU9qiicjt1A6mL+UMKXY4rjLLngSPfztcMxfiqn8
SDL44OWDRdkQTnfQLafOXImmhsvtblFYrkdXC2a92S2aqfkhw7iyIHqgrrTIIu/9+0t+xiyCvxVb
A7lQXHdi977e9anRm2HYtyXZAtjw9bZ5wst/ldCUT1k2hmb1UdfRi5lsPTMg8+8XDYZLsYNnfLYc
A+pXYoE07vpTw0qMmTvLrLCE3VK+Iorca0azFr3yadPHJyMSPqCoAE0hxwzRJ3iCxURIZ7ilVA/x
3X/Na3OTQDqbRu0pxxoXFXCEdBKHa3MKl1D8fuq4jXmrsRaiXOus0NFpsfG9cDLPOBkERmlyefFp
YIc+GUL0uoqjjAIyC430Kq3mg3BX+Nl+prZ3EPG4iqjbhHScS0+91vJm9f3HHwfFEz2+sHVOoU4O
sW2aJ9eSrFq/druuXCYlwFXRtW+6+6xBZHOycjZgmwCzUPczs05vW6s9QBORTjVvhch0HfO32vrT
LafXLLGe4ymzVgNpZGrnXko+O3vP2TKHzGYVYZJ09/Weq/1JD1mYlbRzFJJ4sFcmRfsmMwN9e5Np
kEUcdy6trBVydgMVWF2V+aVrdWZCA2Hqkr6JycsgJOrrQSS1n7ljwE3XFKkUn0DC6cPkPWXP0jv2
gq3Yzkhi+CojcM0l4Q2PRmvzWOZIODS1ulN7moQMJwMX/cKxWWeMFfCWCVnUsNwx2Z7cR75OowgA
JpekMFAMRYe+aX76uoDKj4wMsfg2DMv1UDTzBizDBEhkjPtoGcTEcUZD+dKbyEjchj6R431ODcJg
lywTAldsFLuBf0vG8RSAwQrMue322UxFMI9jT58bmfY0usmyQqjpiWbpYms3jp+p5C49EtCAwnpx
rfaxKtUb04KtV5ZAMIOefyDu4Nnmq5jV9My1qmYeStsOeQF9V1NeLN6AVEl0m3aT1dZjmBiPXV2s
p8neWFpLKsbU3kiPJ/yRpdWrTDVkkpfdnS0JkgJhEIz6Cx6Wc/MFMx16RhPNvcq88fUmgFtq1bXD
nVgiN+vs/kHOGVCKyJDS5kkKkGW6LTr7hfidzw4j//cP7NHee/rAOnyw0HkIXCzeXz+eAnfZBa1F
uAzcGc5kvY1ZX1i6Rehjh08En7tp66/ZkB7ihEegdaw3NSt+e8qV4wPCZPm9z1PzfkjTF721HpNK
mUf0dCZb9+mueg92GV35wliaBnVP4CVpeoWL88pujS2W5BvXQwRhFvj8S3If5/3wcwRwTXQKITFt
uaLvs2HuGJGE8CaoyKQ/BFjHkG22y3Dgafj+fJg63/fkfJA9a+kG0zcFb+vkcqCa70N3QGhPqTuW
UQoEFcYLPLqPEJjoF0QiWDQwbedpP+mI6zIAku1LnAII1LXg02vfmsZDt0vTPdPtWYdMZA78AH++
y91jGA2b4v6VUjlAujS8VitgQBoFLvZGrVXft1G3xcq4FXx/uA/PfuVcT5l0IKTizqteSKqA8tbn
pCmVvQuxQVn2dpytwGCD9tdnbvAcukFLgkoCSjwuAN6wES4tGsedne0rJ9xWsXvB+fVvnrjm4gvE
o8uZA6F+av3K0TVpbqTRKNWMAwXox2ZSXuG9vziwvVrzXkoi3H6ngj8Kok92ulfmIXTLR6Qtl0Lf
xZkFkEG4FCtYh2hq0oS/3tCgnynYB2DeurxfsESUbXckJAooqNEHWQ0P8SnKnV9BgJKxLZ4o7kpi
osC/rJFfE4yohMH4tYP1RueAshdBY32JUzqiippabTXHSqLP1I70ni6/6Wv7VxkT2da4GbB2+YRA
yYXlhNlsGBeEvUR971+4S49P5eldCpWE+5QXWz31tHeKH1UdwKSlbWGSETewjFe90d+CaEWU4nR3
7pAunbK6lUuS2vF1jEj6Btnf/PvH5cweybDxWzFVSLrH6dOiJTQ3AuK4lg3r9pUVoggRY43iU0Px
PNjk4whYjq0Z2hcWGuaZ+YnFIrsU20FGoJ3CFSrqH05fJ/USDHRNepjXLhL04wGK9hX6cMbyyrk3
sZYBGxQfAbZp275Jw/B3nVuQDAwvZMqxl3aU/m6x4WHMyRflwHKYDv3eUMLZgBRiHvVGM4+CFTdr
Mh91Mo6puCByoupSj5+iusozbZOV6mcABm6GFwgdnLhq0B546qPn9Dl6oGFYCBfjFz2TWyEoseUR
MjBHh9pXNY+a9yzs116LbhiIl1Fnb6uMkkCmZN5Mxy/XWQpbIeXCdfs3oZQn1lEN9gdcPjKPTtZp
wvLqps3qetkbKu6D/MmNEdePkPnK7kZpf5s+KTUpSDOCpwdSJl2Gl+gJKuKiK6w92xhiThZNQWPc
0Vb4Pg9tAReiTFAsJ5U2SwLfWnx/q/0zyDA9aQbRwwwxgD/M07RaNyu9UBtZEbRj98qK5a17KS3p
fQjZyJH05ZvBCkXXChM9Xeffhk8lMTzYXfDTlYae74/mnw2DPBq8yeyz5D1IMMXXYcbDktoNpd0s
I8LdZnHqs+LJ93pf7EDiNbO4HHZTYH5MpihnOFhmg4YmYfQHMgdDMLZ4EOddbDxoVb1vLBUIX+Nu
Wru8MpVm4wY5OvMREU4ZX3eYogaGeqs1iIVHz/z9Fzmaqf8eSo5fxKAPzd7HEuKUr+D1CLxil9Pa
kWoJLtjZhWrxmJgV6yq93dVN+VCJ+DaW+aihcttX1dUEqKbSgrcSCasHzKNkT0H34HfBzKYmbDnD
JrvSPfOTfTbSFMPqZopuNowD9saI4ytO6LUojV+ThRA6wTFbkPtolK8pNofZ1FX4MYat5bsrtaZU
ORoAvnT8zQIj8fdf/p9x9PjlTcLRAdoa6j/bvjFQ4LIO8Pl8B/x6VkWs9+21leaH41G3RT9r6dI5
w7jJRbqHzbyPQN+4gXN34UgkiuCfy8BWROc4bBtuwdf7qan6hu1t3ixHlatQ/WJNek+p/ANvASl7
6El9S/sZ+duKHcMsyFeZ13JWCyTxqBu+P5az9zbzuNAF+AaXc/P1WFCAtoyN3BIi695SdVxgf1xp
+rC3e3dhoLOqhhqsr++SZmyh6FWGlPCBRaTBXS6dgslWx4VCuYqcBEwPN4oKFsmP13Vo7KFLPZrc
R50H25AmmenzLxTKz++/gjhl78gLi4qDycmkmuQetzd/mdH9scgG8C7tsuud98JfKlb67AO+CFvr
3s+IEYEKWQq2UWgTHIKG5oMNQLWRVY+KTAMbMA9CM6mnDMgJM7YxYExqzrupdhYsYwKmF48lLcnV
6SIQpfwb47419O3xLp1cv7xwq+rnbhBbSBIaVgJwECcDTmkEXqREfcuyMCQ+OslHaKP4Vn3ZKRqu
m8G+1yu82BVGnTDArSmo7ObZR6OmVOe76jmxvGbRqeNbQ+gFJmpyMByeuMXk3oPXn671toXmUqra
Mu6y6ur7C/LPhvt4QWxgbrqKP8w1T/aTOmq2UjfqdikHkcSYgNtHWzlgQPK/TrvNCGvbITC16lCf
lsFWPnYXDuF0yXA8hCMMhLaRy7D99ba2IrW0EjIdkE66EAEVDHjtTuKYQlN5m2TcPXSdmNtADj2F
KDHUjx++s/J0VDW5s7xwOOcuKCVORlyLJYxxWqkJDCvxepWxx4GL1I4ZQO4pmBtKtNC9ateYmEpw
mwOi2HRT+TgMWAtqZXryyQWTqKXvj0acPRphWqzgqdyYzsnJGdDKhkOatcBRqg9ZBOuZ45v81X4Q
h6Ji007Y73XPXkXbRK7/XKfTQyjazagAlaSc+2l4vwwxHiR5S5YL5bTQpvZLmbPhqDSUE8M2IbUD
QthaUsII4GVtCqMbdLZaUc9T211XGIvvv9Xp8lRecbYADAWmzrrBkXfEX6NAhZum9WK+FCHHTLWk
RpLzJ7eUfvs6lZ+xcomBcXaR4pgU30wSeg3bPTmNtdHXbpvk7TLzh7XhB48MUY+sFTGKJUyJ9W2C
aGKgZa+ToyFQWntBd0fQLLSOpzH5/5lU/j4a/ev3VzGJ4kAt2qVf5z/0pFnjolgGWnBNIgVxsASs
uFsNYSZqhVWcK8uyNe6Ja7hqYOl9fyW0c/cX5STKDCpnhd3C10PpUz1VMjVpcEhi8u+rW40JLozj
A1EbGwTHixqrP5ncmw7Knaz7uqFPqCak3mkYf104mLMzHAtgiBlwpVT7ONj+dWMo6cQ1oj60rD36
pTrEpKggqAeajT3VV6SE7LXYYTPt3LHLQK+TEMdkhy5uEus2jvp1r8SvcqWgOb5Ci9NdGo5YpwjA
kB84WFa9pZxszKqu5jpojTwjmWW6jXSx82PlsW+MO0Pp30Ic3MK6aavwl9Z7+iy2pts/XxvgjD1U
mwnxBT5kmNOTvUyLaKkjBPNQ7eEUoDrhmdZPM/Wujz/E0bCxBIIgWNL3I9kA/hi/DOlHNnUENcbV
ug8SzPR5W2BnwfyI8pgiWjxLACjMlZoSQ6It7axuFwp5HvNSde4px626vGMvheJq1iM6n9LoOQ/L
p9Cf7oEjPZPveqijhhYou8DjuHlkj3mBvaqy6r0fnZsjuy4JieLRwxLhQYK6pSofzHTUZmWTwEEj
lDrCTk1iZHodOVJeZvHVh3EvnwsJhKtIY9G9NJ0NFqloKRwzP2qS2SdG/t+qEjwqikUPm6zdSAM1
EmnZc6gz1etAemi6/DIqTIEGu3t0pz4uPg7Xr7VfZpPO67Z+SEfeSEJl0/jjTTq6b35h3eXt/2tv
T45FbAp4AkjUAll4UpcArKeF+ESbY/dSsnBIob8K6noeNfUrxjZMsvGbqmgoNexbL9KvcJ1f6LQY
8jNOF5ksIDQ8QOTymaerot52tDpzUCBUKZWNhKI3XYuxaW77LLlJi2JVpqHU+YGxKxLyZHUmQ0O/
rbRFC/ZxFirhD33aKB0Yl9C6rvDfGp22TUP/feRyhUqwGzWiPzVHfVDlFpq4jTCw77CKLvoyxlTd
Fi+tou4pf+0D334qbOegtkflFfdVl0L+IMc7RARLjFIhhh9AHNQLC6l/Kp7HC0GpynAw8Mke2deR
qHRDEYWgH5Y5TocGTx6cG+OWJpkeNz+BzjyFCtE72MZnGnUBesu3BWuDWC7yYoBxFDjQFcBY0Tqi
a13T/CE9KGOM5BTZeMH+aJYYZbAokWp66OndVWYfEiDt+H4eQkeqNvpuZ6ljMaM+cG0H0jQ762NN
pfXFqWB595E5zjocwZ4UogVPwA7czwEaeH1TXCoEyHXXyS2hqygh6RgSu8iK+evZQGvjtL5MEuo6
i8Bj9Oqg/ARZxeGjQ3Lv1HoH6RIRYtjYlT3Xq0rZZd24iuu4utE0rZvVQTEsxSeqKs/Bqo4AHdJE
75H54dK3UQvChCzLustK++HIrGHDcmEpJeSs+s+XgOsAhcMkIvL02Yryqm5TF5QQI8uyn8ZfShP5
FEe7Z8LtHkPP+YBFiWqlpx2hto/pBH5Db9SZmfoUsjfaeB/isQ7QyozKVrd+kiCzA2VxN9rNWmIW
1cleqx1G7L75IOfurulR2fdG99sFSyhLSRfmp7Pfx2TjTQcGHcDpnjxHWpR6BZNlg8CtpuJ+hK6a
sbaeYI1IgGMU14dd6VWvhRM1lz7+zOaJxr/OCYW4bGG1/XpPOLEekozOPVHil7u3g3GgQr8VDXbK
pJJ+p0Dc171jzIy8fFMJjbt0AHKz+8/1tGhIEAQqxD8stNTGpz52PKITPBp0JIDv6xTLmjFtyhHi
HDmN5hjfyZZd0ij3jXinaL9w2ojcwBjffgNCgudQjqC2Rwr695dH188cHo0mQ9N0lg/iWIL+a/UQ
Mlr3gkCJpRNt9QFjf5c4UqZ2DfVwFSfhQ0x1yu+WGQdIqmRQzxuz+czttRIOd2UMk8sfAkTkUkta
v+cdXeJJf5kiQpCalNCnC4crV7mnZ1MzUCKwzrEh5p6sgjPoJSIzGfVjsAFTW24oH5tzJU/ITotv
AxBJo9fdhZOnzJFeoHfDuKh6eMomzP10NTQImhQlnGa4wke2a4gXnlWMmmOW3ojsvl+XlfrDYdqa
FWQYXTjZ2mmTlOEa6uB/R3+ycXQiY8rMoeFmdNw9J5A2nvtKgMmvqug/wCK9K+IWhtndlIyM3MY+
Lb2NUPQHkwwNkgPvhl52HCNcvN+fVnH2LrBg9bGVNCxII1+fEtFZTZ4rcv+GF3+RDuqiCPx9ExhI
5sUW+NNVCcrLZ/CR96zvLAezfGlBaSH2fCArDTcBy5KS/VMC0AvD9iyJyHSmTsGal3wB0u6Uilur
W0+meSVy43XsqCE6HWiE3H4kIe5S7+S4Az69U3jyLQYe26J9cjIZdIkhUqdwGyJymvtJLXcjLGIx
ltdmRkB9iXC6VPcZSyQM6f7s2an9376Oo4h39VzfptQI+6q4BY6KUFI204v7gKMM6Ac6Sr+hSH9r
mNPB9+oXJPPOIg6gqAR4OelLxqz/cAw3Yb/rVJJmM5BlrMP9FMWrvK0GKLeGie0cMUNrTy+KFewU
5VMr4C69aZn+YrCmquSO3ujfkNZeBwOmfR6taMh3ui92eC1YkkzGNnRiOKQueDiNvrmarb+/Mcxz
o7cuDOqppsXG87QpQnh6aXZW/2f0Li1CiMp6HwLWssSuaIhpq403IEmHIUIkbI2LqWGtCrFBiplV
57Y0vZeCKplD4sVkiS2FGrhM+rWaP42MbpIL7AyQhhjxtFJb03WkSOlbjxb58E3/oSnjPGrR+Msp
IrXdA6jO2FXmciFGAORKcx6p64P1MlesA/3h+ODAe4BM5Ck/nEZ9tZZZPAwMCrgHvz8158Z1yokW
cxrhytTxvz4yimHhnB1Gipz9+FgbquQlbiCorHNFY3/uXJUsl6bgkpLvH164HENodKCIMpjO7H/a
ZaiDSfjR26WKkH1wnMcGyIAotIXFOXabdmWo+aoAwd7a1TYOkBgX8gYn5ox6DKrYRCHYqLgrhAk+
33o1HP8J7uTar5SP70/QUVZx+gT+faQnZeCwnBqhs1IkZ3F81elmdCmNy4JqiSwI9Yr9gyT3jUYw
Mmvoq8gzF3K8S8UaO8QPpPu3kIguzXdnb2gDXZbUy9CBMU5WzO7EeijNbMoIQZxvcrYRs8YHekuq
4NLonHxmmZakXWgUqBywFLS76Hup0DvGOFglGdGgOd7fuKchWro5xHgISlvVaIEuBglbMosGiSKN
Erhi527Exkj4mnUXUb+5MlgDyErJDVlGuCU03I9T1aGa1gmnTIfcXxTKMC3dnJp0AJZkg2VqlinW
mxVkUpod/db9IlviBppmNnGrKGeiegNIEVwVxdJe2XWamAuvy+4RxQLDAjBJquWFStS5+idlNYYD
FbUFVamTC0tsmZskntouncK7Tm1jF4J3d4H7eDABysp7UySOi80uDNRD4Q2rCSr69zeXOLcQQM2v
WqphGwT5nBwDXHfMmbXDzTWld4HWQy8sm1mo5VcR+3ky2u7Cvrsy4PprcicycrdpdcrGVH+xOtJM
7X6FyH1bhMqHqkOwn9iH69dt8BgN9+Z7rVs/5I69K5KruJp2gxFtA7N/1ovwEUa59GHYECvKRSOM
Z8mB//7bnRtbTA0VH7eXJAfL6fqvRZlBohHCELddUrNf9rp/ZwfNXvL05aHW9hUUvGWnRpfO6dmP
BSFP+4wmIC3Vrx9b1T3sxirqlio0qEjOLIE1PdpWOVftogKvKrau0R8p+arivgsblh6To/wDBlO6
rI/KiVKxu1kY3YPDv+NHbm4fXu4Pr9LYFMa37kACcgLlkCEqos6jqtzjPheQvXbpG0j08+cy6n50
Srpt4/KXdtsrgPxN3KyXVj3n9oucXs4xLX+AvCdDuBkOtW53WUfAUvijNMKHbFR3jWbtIguYiW7d
lFSuwoND9aqpY2yOGvmtlnloGuvWp+HeDJhZLHlGSMDIXFAgvYuZD29yR6Stl83TsDueETA710Hy
w7Xp+iWe8qIBgMhl2jEPGKYET70h8B4vSAPOovj8/l46+6RQI6FaQxOMao2c4v+6mWy/nsIBJuFS
t6nRpemrSXKDTVsAO9TLwHRAL/Vn5XTbQsv3pZgOCQYcSymfpUIa3d6DM2nPgbCvNbIPgcbnmvUD
Qtr82NkNXNkvZXdTWcV7zbAudYZDkBFNmv/I8RLPYgNsKdoGuy3XJWVGz7tUGT830RhUQC32l1IA
eToeOV6VUNH3hqVhdBnlu/A5rINXYWTLclLeitHdyK8VmNpVU1iroos2ESzdrHbXmh+uDTtctkAm
vz/tmuC0nsx+BjUy+rBIz+lJnwxQsBlAXDfBSP5FvKlyShDQSUZoykO2yoR2Z5i/+hygv0kFRg41
Lv3i1iyevz+Mc/u7vw/DOpnvIuE0tDVCgAMFKRFUNlFw2W9SH5exPhGmf214+lJeZtPSXi36N3Nb
pLTNSDYukkOr5QvIzIvCfgi74qozDgWAiqp81wtv8/2hnr+MFo4Ianq2Tenj641qWMYQu3Uyktjt
Yt9ETYl3huSv+NaTgXNFtcetIJfyr7FHHjR+go4lPTTOwmr3NtWbph4uXMUzGzY0SVxGk1YleTEn
A7EmWq93EQHDog92CS0WubgLOGGh3K7DJLpwCs5UK6iQoFRlPKKwebyp/npWg6DpnQYY/RIV7Eq1
qjstin+WnQJYI7kn+gWgH4m3LNl6CqwXPvvMaMhnC4f1rFTJOid3imN5rchaRX42OLT8ENTZb/mV
TT4uF9pj7eBp67tl0MKC6pMNCMoV/tqZWgZzQZfIur9wQGemeFMlawY1qY1343hr/3UyTDjCnaqG
/ZIa+vrY6THM2yQIXmL4x920ieOMVePSZcJQUYFDZ7gmXhJVvwDsZB6+P5ozdwIHA04aRbiDwuRk
roD8TNZbUPbLivWNWUBJYSNoVP1GI9eitKKH7z/OkHPtyfDBXWegRKPpryKk+PowdOxaTac0++Vg
X6UtLIPQeAngw0g9B/qVx/K5sEhfcapu03XZlrhgjHpqyXLUy2d1Ft91iMCAsLOhjT+jJNjcGERY
pPaHHTakokY71VkpZo2CcmtG5lbOQYPDores1l0iflhiWNVR9VTUpEkwHqitt5wEyB9TvW3RBClD
+/soKKARulci99Le4Uy3k6+Pnss1DZbYp8u7odcERne3X8YMjWNdbFI3uPVRzXb3QWV9sGGd03Be
831k41M+/MUwq3skBP2BhcerMDGly3yp7y/LcQw6vSzU2i0mGamZOrX0RIPdsvVVSDWSUqnJvhNd
ditbcDMVmzfKxA9aH1d13IaLgFU/ZIJDas1tqs1RVP4ugDxMIiAnJHhqARYyqdYDQMdgQMZHuhlb
kfQasytLyr3XlTTsbwLXuivQJn3/Pc61MKkuC2K/GGhZx58s9UY76DsA1hC/RIi2jLFWpkPIpm5X
ujsr0bYN1k/6mBiR7IWctwlf8GL6inZyQXF77pzSwkGwzcYWicupUywcwRaIzBqWmZ4+BamyjtHg
lGgWICVd6bWDgtx+LNJ+blAnbQFuMUze9XZ7S0AILVik+XF0kDquzjbWpf9r0opdH2gvZLEhiAF5
RsMjnMk1mN0bhzFwbxpXpYmmXxi9ZbTf6TMrNQdYRoj8YG9ystLyaRi1FOqHZS/1lq7v7K28+MDQ
vmxSrnbZvxsdmSqZa80t+B365N17LX2IANIQdGtAefUHOQj7MaxWFtFvjMB7kmDeKU/77K2WmH22
lRY+RWb+atGLb+gHxJjOZTLbUaRQhNUsH8ZlLUootu1r1trvjZH/kjcZ7Y9VYyhPPZVlVkDgj98j
YjlYEqTsd+2d02iVjJLYj4CioVMvh6nZYkf7XXDFlSp9lXuqybTvxaR8qhlKKT65s7oPq9U/hsDa
N21xN0koSpfdFPhBqBbXZHoT70Fq/bvQvaVmw6g1ex6Trv+wuv4xnwQ7bHHLH2opikUOHdxkP4Q/
y9h4FCU2yEk07A4qNuiOuJa7ZHq5tHLQEtqefzMo5cKl7jIbcclSgaMf1YbOwre7X2aavYVIX0J9
nhEKemEckEuRk2HAYlByeTEZoOyTdUGt9nHn5YBcKlQsLcsOxpyNPNsyx3x6l3ubkDH3+4f2nK7F
ou/KQpcZmnlBLjn/nhDBKUz/w9x5JdeNZel6KhX5jmp4c6OzHgAcf+iNJL4gZCh4YMObgfUEemL3
26zqaolUi33r6WZEMpOSKODA7L3Wv35jDBM2W5TnL3NwKSarpng/FdOl3JBqSc7Nif7NlMEv4Las
Od73g9oFeR7T7K77oVwuM+M4993JplCuig+OeJIsl7yv760oIXjeOFh6BddRp3kvkPGAxDgSiTFy
W97LddfH39wq9965pr96eyRF74UTK0n4P3860VZdZnYd8yDgorof91qhP00SYyZAzu7TW+vdPvsX
mzr0FjjDroZyibb350Pi8lpNvUozHROM1MIFkM+6ZC5IhKyJ8/c4mr96bHSqSKaUmFbCl/r5eDN6
sdgaGDEKam+FY4wtU554M7Ie5Va5M6vZ1x33+Pvn5kVM/PpplbMnKngeG9annw+bkAPQTxhYbURk
nDxpDNWF+pjfi9nFQj//hBAFHIvaurDRudRJKBs5YmeeFOpuc4p2S+4+IAWwEvWg0fj/K6fHqbHR
w159M8k38Tdwl4Jlc2EYmIL0oup+iJ+t5Grqh+9EqcV+X7WU975EGBzT14smHHS0Wel6xjrgoY1o
ayZkvmkm3tkof3nH4LQxT5aAzOslHbPmgqKw5ZUT3gN7/jEFBbJxn47FGMzwh/XE80VtvLOVWL8o
/4BhCBwj9M00UG7/fMuwsRywZs3nzdCUOgvgF7H2T40GfjrPjyUzmIoYvyE37oiO+B6n+eRHcfVN
l9mKjH9vi/rQ43NZinzrxs3RBHyNgB3TEiuSQuD0q18Tf/1VLh2RbNij+bbNsjNWURcGKig/b8Wd
Sf8s2SoJwYirPQc5rBhJa0kU4ivGnLDHBQHCeN000y0uyY+Kw3QNl4vviArYxb/XdbMtB3OnmAnR
U93ToBEQVFbrXo/t96CrF9T7p0ecNdGAieXxXsErfS1wty1FLezGY+srS6LPxHEQxsZbzO/ZgA5X
scYroxkuqwxEd0X53k/Yjzo+pgzZKi6nVj/nZkVquXXU+pSwSCM/VCsEW8+fo7qGRps/VCusKHpO
SaxU4SzSez688yLI9/D1h/j7IBain2a+7tW7MVZM7LiWjZqLrbJfv3BJcR8dj7RdmI7XJzVxdnWM
hnEtDu8cW+5Yb48tgVScVMHEXq0RnjfbUm0EXEFzlbn61dAtx3zUd525kXRxTYq5JryDYBQPiMe6
vn+HVfSm3eMWMoj+5xm82lPTYlktfbH59KCPhE2eXLUPpkL7/PtP+naAIo8jCSLADETfvSYO6Qse
wOpg8EnhSUnabITDDE3FljHdZnQwRU6T/kOWFS1OiaBm4DVaj7TccrbNYm5kHTWCRRQEKsoiFIl6
MIgydCAJvXOmbxYBzhQtLUgAUm5gkVfbBS8O5jDA2aTaFJ/0xN0I1r9UFm0VCD8pCcQcq6xF+lJ/
XhCpJMQPmrNxdKWwpC8fLbEg8HNITeYm5lp7u0TVIcrnba+MW+FOt6L6bGGd9/vTfrOpyrNGdAhk
wttov6idfqhS9CzrsY9zMXECK7GosglTu04qsRVzsVOcdPf7w2lvMJNXx3s1VE9HDxfJOFo2SaPY
/jqsj2uC2ZzUnrRxmEdp0BBqnDjQ6eT9eufob1CTl6PDb0Hxinzr9cKTGfGQWir2irbZHpb2nJpR
WM0VeZs4KdE6zV4c9thLxIp3xJPrhHfQTrYe8l2yDHGmxX/vgvxqGUHH6jDJlzOu1/T0nIFtvUzc
ABexcGSPZ9lwtFwDOUEg+fFKQhbVWl3YVU9I7fLOUvIy+Xy1lMgOmSEbYj5eaPmA/PgAFL2Lm1zF
JaHJoe2Cc219chZ702nuHVYRxwpwUZ4XaUM3KZ44LoWdLD9QMX7T4uic1u1Z9nOWwEBXOyhgE5Lo
bKqEw8HoXcuNZ5vXUT9vC3xlJXgvu0IZOS0Xxoys6mxyNi/os6xoZGv1fmDf2ykYXB7LsUGm2HKk
6vnVx3RNJAqEsmH602BrVJDdY0hG7XyQUgA5ou4zlKosKlIHBQcp1Fm+f//4/Woxk8Q/vDnYMtQ3
Fhl5XyQI0wnUkzT31LAC28Hvte5OEAiwqDx0EYNppi2l2obr0t8Kphyj7Rf4OIxIz+QwhkEs2l8L
aTTTwgGFF3T335+lvOFvHgi4mgQYkUVvvnlH0mawklFbNqRl3SV6EoKiXDW4IVgrYlrovL8/3Fvi
OncGuJZlnhukI8H9+c6kvRevHslsGyEFPFpj+U453a8q05uo3mgxWhgKWskFkU9dw3qKa28gl6al
9fAuEO+siG9nAfKEaN0kD4V0mdfzPBZxkeHJTVYxAQ++NXsRQ3lIkPP6JZfiSK/O5fDbgqWUY+OV
j4cs4pnC61Ihcql+j0Pwy0eXPYVYNoS3Usby8wWypqVJHWq6jdX23wt3fFw0C6u72WV4vCgoa4R+
bEy4XYkGez0jzgoul2+4+TvqrDeGAbq8MDR8UnkI7u292vNtch4aJkjkQRr6jQrtRiQ7gIhNN1+6
RnJY4vRBvvXyGXGJ/HvnOfnVc+kg9WXEqMqBw6v2D8cxLymzhtmIqz9Mhh5aVuKT9LaTCBLpikGX
dTsRZ5+0pjyow2WnOEQ+WBvZHsl3edRnFJLv7Pq/vDng3TYjI1eTD83PN2eYUIJWI0/vnICHZDOG
pdiwQKIxqDptFjgdHriSRWfN/Dh7+csK886FedP1cFsc3hsHtIECxH6FDtbGNGt2xYXRnL2nLNfx
Gh9toe2lnkYu6lJY4CHxeBFINiJBehxdNcZjD79RppMV8CsMuwxEIULSV955al4ez9fryYuxjYcn
zFtfA1Fliwnsw+npRNAgTkCnddlO6qahv1GMxyIZZN75lpjzIFLHoMohPZe6tXdj80XH54KBLUl1
YOFcfG/s9u93tb98tkwT6wWqIMq3V5dQnebK1fCU2vAKbOUKjK7n2mSCLnuIlXHb72/ZL+8YNaJN
TSsHR69epK6OBJFhFM9oUwJZwhM0spHWglKTuigjUxEN4994+/vD/nJlcygyKPSoGgBSfn5Ye9EA
fnu0LLLvklgtyeZ4FSb7bjRPch/0xBdJO0rJrTG/S+y1AMh/5yR+ea1lPQ/HFn3Uy2Dxh4JjKU0i
pT2HgkPOmJlk1zL1vEfzWNvVywKSie9T6h7StD7nswp51PKV1DxLbFvCW62zBCCx7xRCv1zdYKNL
iZBs6F7rqrs0IXRyWBcUNTUK5BU0S/ft4V5tCAHzjE+S6ZbzWC4M+aq5u/39ZXmrkJBvsWMxrEID
93ZkNWrpXDnyEawOIMQ4oYNn9WJ9jJACZtFyGtC0tVa0b+YvcvklcGAb52mYteLTmEdXkFWpBQzh
Z17/IvWyO31nWVEgJ/mEetzLAiJvhyMm9sEI/plLvYu7qh/xyA0cj/jMfqdZ7b14wYChAUgNkqw9
S2AHQeNlHGY3+WR34wEe5O8//K9XUfRiyMBRtPOfnx9Mt2ZAHRNQumGc8vJwWk5yiG1nm0FWUIrl
k/zvxPzY5tdlnycX9d+fwy/fyR9O4dUS4KITLY2RU5BMPVnPRtF8JGOkc3VmVP1RIbjH0IZ3io03
dghyT3XgmxuWAb8KPOTnT16tkLDdRFZbuBs08XjR69lFlMKyy7vHeV3JNmp9uY/AMrvFqPiIlOCj
t2B0Yd9OBJ/KnpfNTcnya6lujIoF+iS6gMjDYAS/ut9fpBeM9c1iDssJNwRQURykfz5dZbFaNcOE
e2ORp+knbU5IEsXGi0rA668jy8MVQS7f8x6weiDWQSMDs2dWKVeSQne/dTaK7sbdGUl8/fuTe8uL
5lpCf3EJi8XoV32ja02rJab45+TEdC/iCAkQGaLerTNDEEwWskckt5eszsmPlZdzzEX9IfL0G8Wy
tkMef211ccQjQTLiZHNSJlgYCxxBM/niEHRfGPPersqwiO0PEmNR0gSCVaaEGLjdVAijbScKf/+p
fvVcujSHfB5ABXj/P1/xCcosHvf9skkrA3l1vYug8g80SerinuXLXKtkxPDv7w/7y+Xwx+O+2itG
sE78Syhs8My6GLX83CWBYighRDZTjJdoEm962hWpnl5YlP+Vo+NQxmLA3AZHuVef2loYMnoMx/o4
P62xC119gZhIMnA8X6rq+iTBHRiYUtgvKdjvHF6uN68fc/BJck9xk7P48vPhE8tuhaaTIpysBNS4
xfRRqxMbRZqrnmPLs5AqlaiO50un6K/MPtrDKlx9xBfGthT6+PdH4N++zv8nfq6v/37g7m//zvdf
a9Ju0jjpX337t91zffm5fO7+Xf7UP//U337+lh/6x18afu4///TNpurTfrkZntvl9rmD+fVyOA4v
/+T/9jf/8vzyt9wv4vnPPz5/K9MqxHO+JfP9j3/81uHbn384lkppwx37tx+P8Y8/ID/En38c//M/
qvw//0OkVfzLn3zGw/zPPzTrr7zHOMAjRDKxFLR59qfnl98x/qriXEcnYBlYydAU/fGXqm775M8/
LPevmkUb6TCept60JDba1cPLb9l/paGVdGID3x4HEuEf/3WGP92E/74pf6mG8hobl7778w9Tvnk/
PiTo+CjeVEwe2LAxoHpVxZFx6KyzkirB0maHzksRivSrF5Aecze3aXKdOtaznWBejd2u3LDwRaoW
QrPtKIy69UtX2XqgWMpNNbr5xknXJYAubAZF7biBkVIU4mWE310xHFLAZvIQ1c+EaF6P8eKFi51d
1gz4CHIhh0szN2MPPOWmKE+q4giVO7/P4HkOQpAwlp9aV2NQ3awWFNhoqxsILhdIn1z8PLRUEQrd
vBtRhDZJbe5/uLH/uGw/XiYNV4HXF0pSL5DB07o5cjzy6mVWG3LoM6dyEftW110P99AUE3Lh9HOk
TdpuaNd+q7fdqceUmemRW4ZE9c4HfNLEJqsaM8i1iBiqeLrwnOk+8yLySpX+kyMUfbcmpJ8qZnGg
hCV6dywJVc0mYEyX/QkrVoQNyHn1aU9CaxTMK1q6ChuNIGrbEK7ucZiKLFQwSkQfTKyaWYNipWuv
BLqbfpsW+2DG4HGe1ZISX675JU/ddWfFxcaqegyr60YJ+95Uz42DGkXBCtYbPfzGF/UZO5VNpKds
Da7hk53XH5Iq6nApIt0hWvRHQfRYqKX6FCiK0R1ZZHYpnyHQmj7dtn2jo0ipyEARmrJpZyffjFXP
NK3VltDD9SckYvHWyrnBKiQWhhAzVnXpmoRCI2fJe4g7sQZ9tM26VSeV6mMObSEjv3L06lVm12d+
XuTowyTpWmlXRpmmHOBafg0DFYMP3n11sofQA/FYPOTkVmkRA+IWC4EeLnFRerIGdpP5JcrSi9Zc
LL/qIxlJq9hbW2ZNqB3BGHkOh2JRDO3Ydg5ApoX7O1GZH1WF2JXazKojSSxwBOZxPmS9e2OYCgmH
dXqHSGMi0cm6d0jp2MUtI21lcGfqCAJztXU/tWjd7WLOCBjJ0+TAaKi9qBw3CxtBCspMsIXqKBpG
9Csu89VCFiPq9S4ZnYD07HSTzXGwVCP0aSSWyrgoO29OTklS4vK8DghayFRN8da31Ml8ykQMNzaq
b2ACToTSDRqZzKBy6TTrgHgdp7OiqSfj2LvG3pOamTyFXnWXc9GvDoRsFgdTQEomkU+czFUc6tJ4
zueBfTTfaiUxa7mjXJIN/sGenfsRlscxS2Q2mgw+qyyeZZrW+UgLOx8zsI405sWJdbToavchVXKD
DbLh4rvjzpij6djZcLRFeRWvuIyqemEfa3XByN3+1ivpsapAIvo45o8s1oMiJu2oDKN527dmtbXc
Sidw3dK2SjrMwehkNrNbpGGxMipH7KJAHm2kWls3x/aYqLiju+jldUmkY6Y3F8bEu4TJxrxR1L7G
hKfAzF7JNkr50SmtbFdm80NlUBBWKV4j0Jk0Gbq2yi8ZwXVTmi1bbVG22hDjsNW2QaOx3lm1YUnB
6wOawm00FxdxvphBh3pwJqI2yDrCGXUPk/gl0t2NYXVkUdXD4ttd02zXdEFNm0CSLBjRjfhD7RRP
fUjHRtlCoviOizqj8pjU5MRuteM0I570XPz2hjJtSLLuiwstmjOwh4zXo1iLs6MXd1pVdscySW/b
Qt0Mbjp+MFO8elpcM00rZc6TPuomuhMMTqoAM7aesKliBfWYlmucQzDln+4mQXpnZy85QRtxf2Gp
5XOUiEvijZTvHo4KfBpM6AtSpon5Pa7YVh2VSpm2MySdfSrdBSbyCUOY7eMh0b1hm0YLvLsm3sMw
iALLKdU6qOC0KWlXnNKoOsVR2W1HK9XIAbe/LFZGykisZ5uJaBdsJ5R8T/pTGqhJV1w3KOprqyRr
YFbcDYap5rGzenuHnORMv+pcDsJ9ruO0OcDKaK/xrBp3DjkAAawJnfy94YSRrnZ28mg8ODgrTAqq
DB+rq3K0nBtws0tpFsmqReTg2ll3iseoWXWFfVlW9UXXxRiVUJDcVIue3Hgod85p4p5e/scz+8vU
Ss37qDXJJ4dXdoSAVAZwClL0C+51U3TDWW2IE58s80ueFeuFujBvV6Edku9Jjvus5p9yu21v62Ho
cUNhgNi0Y5h67hKmVYq5jBrfut1Eld8qF70Z7Q1EUr4zkBYRm+26meHG4/i4U+jbGSgmxjbKba65
LnYuBo3hWM9lMCTxBgP+dufBh/L1JSGMnm4vXdmgV5rdmfkpkIJJGui+tcf5Oqnpx8mum3yl+aKZ
XRNGOVEXk2NiBFsT9NXgs+1DIXKZfI43Am32lZ6xVExr43xBWLidWqO9FeDmutMvLX6Ri3saq4Zc
mZKFqiZYom8Wh7TEtMPtNLkhvnvd50qubjqplSoV/YlotK1jDtVpsI3qNMkvL9+WCTnmNal7BPG6
0VFT1398Sbv6ngiO+dYs1xsU3glRsZ27x8v4vsxsI4jRyV86tfbkjMW9vdrTjVmN15+Y5esnlJ/K
ht05852s3UVmbdzYROLusmK47wYkcYrSaHe0nR+Gour3c4YbvpobExIXATK4TSqPKOXacj7OzeO0
qke1TLIPZQWXrRmrDyVxVyfCa6vAs9NpayY1omc0beRjCC9URa5AT8m8oGzEZu3jEaPQ5sqyx5oE
jDFc1di48J6Ikqzzdd2qAjIdcZOqonQnYnqCKWPxzG1w35gYTOgfjGsm4szx+biojC9WNJe4OeEg
MkTpoR3Gq8ocmH4Nc771dOW2qNqNNkAf7/s23w3aASBf2yYK9zOZ8Q5cMkAva9Y+F3LggDA/DRQ9
I19ZmwNBXCDJQWUSVNo8E4L7mYBbncFbtmtyEWO+zbkUjrprxGXSKwTOIq6S4rPriQuxURQ0fFMx
bKO47/0+M+MrBvphaerKEbvSewK98x0up4cii4JxJUHKKzKPesCJyHhUmzBZ9CYATc0uvaHe5N1s
nnrD++C0mXMLS+iWiRY0P1LFDiarOxyEVpztivzH3jwZzQy/mZFXKnT2WgyoN2aTTXybXesUWqd1
raAG6pd0u3uHZKXLqqhW3CDc5dLqS21vDKt1BA0qDqlpnrqi3rmr156H3msvX77U+MafXVEf8zn+
RiQfsr+k6fd9qz1rRV7QwVEFdtVydge/IV7D1MJSAU1RO/aBXsbbYR7hMPRJjUtNJXp3xKhmyQou
kh4FL4df+9Y9gORe9LWTB/hl6XdmwcI6dNbH7CGuJwx+7AgyC68ze1L8pTeMdM+IXwSJAwHKmOcy
ZKsn0gOK4LbzCjOMoqI/FquN/0fnJuHY6aiRS/3WiiBdUsuhn8D5PRSsQXgWHZtyUEO7LLLtoi2H
tJE0GVUbds5QhUutkGO42I1fZ0m+zb2h85uOCi9nww8nK6+Q5uZEuNQD2XcNcurV4FoagrRefYkM
iEerfTXnB2/p4ALkmu0P7Ue3cabHzMRDea2my8FUPyDJsHfWHD1kWt34idfZiPg9DEuJAdwyzY7O
ZIvF+7KZd7oX8SyJ0rvWeBj9kccAlSbswTxjltT16fcV2+ydwLQpwNQo2SzdbITemiW3nsYbbFV1
YE2js3NK2w7XFjIshlqtg5OVDsUrj9pmn1EgWx5rlycyn+jhw1RQxo6uVmzKeNa3JPc0wAjrhajr
4aB/rNMirAdiCmG/FmDQGy7KuFmKRsY5wdxUs8G9SDoom2PbQUaak71aWujDq2K8YP/u5O63VYdi
Q37gY+JgfQ8vSAvqYSLRjCG6tZRlMLtrRhOoePspzre1ZQ8bz1tcf06IE0TIEypzY22L2bl0JhZ5
YkYhKCz6ZyXRCG5fh4thacIpzYtjA4J9WKes4b0wWmqN2fajLCNXlxJFBUfC4K4utjBPd41V3c5s
yJgNEsHgZTm8XbPTNnNmYuFYqdjzsc9N07LstCqdT5ZBXE1LEYOVSr5RSGy9bgZwaCBRApz1tKPd
Wg7mgk8xNEyqQ26Q47aUEqLdL4QV3/SSj2y3NEO1quySfNgJ/FEotpPktE4ORLzqLiJfYVKnY11O
lxGCvKBUe+Pe7sfaz0d8X2NlvWsguPnNZDrbeHT9ukF3R5al7zZ6TEThZB6LeMW9LFmvq4JwMeyZ
zi9fogGzOsJAUZLLXxu7bA7bFSNlojjTU1aI/jgsmc9ach4skvjmqox80mjEZkiZQ5Eey1KoFV+K
vBpD7XObTu4lXmlmF2cbJ8LwJCXbGaeZWwYcd25ZY7JFG6JGQeEqh84VN+pA11NXQhyGbmS/aBcI
WlySPNt3MgjKbt27asqrsMspxIyZNHk8R1BvkXJlleZXR3oFeG4CVpkXV0tCxFJvuMqZCJjZb7Q6
3VCKLlKX8Ikuvj2t3xISRcq25rki+bukqQFL9Ku1/z6XNR2xMWBRNVcfOiEzBzIv3fVOerNGtYJC
UjeDVZscWa+LgCpHrkjINCJA5Hhv9M4h6TMjBAKdt2lvbIpxGnZRnUBp6ryHkZzxQI21cWuTIR1i
qZWHmWPfOx3GrKvsWofW3ZRVF5Be5Tuf2lF70J0l3Rv+HDhlYpJrQ2nAU9nsowevW62zttRZKDDc
3Vd1tlfS0fHZzoJ6LQ+6U1MuaDjqkd20j6sc6FHQ5ilm2KRNu0sdjTqVn6rbeuc5M9EnVt1e1ggh
nO0IR62u+5u49UZQkSk75Xat+TYtspn16VVXQbRNlLhECLqMx7W+UOavNZrQsSPFMW0VinxLGmsT
qk2OwKHasZKPOxHhqt5HOmwW9xj3KbZxMyMD4dbDth2G0Oj16ax4A1QCXgCAeeVx9MAziP3C0SzS
XHj+OktmtJa4lYuHMfNY7VKSH7m/D4UF4T5ym885ti9hbE47rcPjvgIMiekJAtO7tqb4y5RMWOup
URGuRWlssfTA8rwsdoPu3lJLpZtWhzNheTIdsbefSMvqSFAYb+xpMAlPQ6s38s4IURYbLSs0fxii
Q600n/F9cv1BscwQMkR1TmWvL4pEIOCY4oOeuU/WDHWq6XjX9EE9zWl8a8fKB4FzfdtMToAoIidC
Yz21tnKaLSvQejXoR9FRAdvf3FRxT9WgfsePVfFhgLgXgAXUn3F/KlfiOhTclkKrWxrIDaI5kpPy
L8CqqFFS8fwt/fwzkPr/K64K2Ml84H/GVU9tXdVfntvXqOrff+6fqKrL5AZUlUrAsJl4/oCqGtTm
sPoxNseJRc4a/gtVdf5KQAT/WKCm0qAXDO+/UVV+QTJRYfAYGoEm/w+gqoQCf8ZUmU9D7leheyKo
f20ANbYlgZNGbwdyMt62h3yZHXoDGt2UaYOfk1Lid7n5+MNF+gVGiVb/9XHhi0snHQi9WF9BiOP3
fxhKm8VszQoOBTIQcDpHwgaaW9XHuUmaXSVMcb9YW2VRH4sWHz1XF+uObbzy52zq/a5I6gdrsuBe
+7Xq4eTYN59iWMhBXLbNIWse8iaT3WVDeVePR1Mwt2C23HQFMr9C24+di5ddWcgIYLsHpOyUDSlm
Cbo9MM0q9qqjNxblVZiRynjjtvxl3oLUt2jar25bxNsM/PuEAapzSfPMNKh2u0CJp+s4jN0yu2rW
mRB40ue5o/gH2ylhplpCKDJ5qHYhcNHQhi9VqTzP9WqRyp6qYWVjY5hW870rcFRcGNnvRaki8Oni
HcSfKXIDU2CN5DS0YVZEoxUfy1j/NGXzoxeP1xXGrYRNz9VGLFgha5mMZn1YG24sEF6hX7ObfxTt
AtWuqwVpH1jOWbrsLCw23qGtQs/txXnAoeqMR5RDsKqen4fWfoKj+lFpFOuSCcC2HPMNMRPGToic
GOm1Vc+mGYNEjqP6UHTpMXaG6dJN44ZBuVJu8E6x9qDM2070EiPEJ6EWOkGSmPADX/bdJtU/6LNt
B/FSPg7VRKM7qDBlprOVjhinI0sjnob8y+Qqsaw7+e+QDeDGSXmZuv211/GAmvn0RLv3tW+9+0mI
Ebh/eMAc49TnYyCi9KFpBMk1UZb7DalMOLsM99ir4xrKE7USaxsRQ9uCQQ99xb67tKeXL8uMObI5
qg4mXi5Yo3ndJZD7y2K1Sp8cHaBRWDyZ18CmlM2Sg9NT2fV3s0UfOaOGMIHz2lIliknX432B0uq+
rLOVABYlOozWbW8ivuureT8DM6KO7GqiXQ13PwzNx4Vw22o29IuqGuogX8sqHGQUGr6E4qYEfbPd
qNu7SU4g56Jq1y9fFCt6tEfVOjKSOTR9bxPLK4hMWOrjYNgP5rrYR41reszsedrDf94X8+xeyBTM
idXmo0JNADMkym6KqQv5ufZc5M5dDBx9joDznZ4DE6RwQRjw56VzBsoysWV9mT+WC4YsmUq9pGar
d5coxoPT5AFV9HKYEtDJl9zvbMySoKbCJADPO+hK1N5kmAZjiOEEcVIx/R11Za8N37oEmE2stbcd
J0pgBatZZi8JslWjPqdWfIjM1fA7DkVSByITK8o1dBXL97ICxp4kmmpLXHWQCGs8grUiMNSODfAr
kZnUwhKRHYBmEyBaAVSrScw2keit5lzmWT8dWwnpxuqwM034s02dGL6GdaDEgBu91nYKlucxWURH
HADmY6tqFeF1oMeKl2aBs3rdcWms+xaImWiOS11izi7gs9tOl7FiPRO9fcB7hSpU4tQs992GB90J
uhcUW+LZURsHiP3da3riIXQk6p1J/BtOUbrRXzBxiY6rXnlTFUAyvUjNpxQGsyjBkllKaTdB1yNg
dlXVvrYE1uKDWHyAYbFbl+U2mSXhIyfBviltopTcJBiquQ9RaPHIx81XZcgeJWq9SRKrAXLdpgg7
iNrzB+xtXUfsitTc2MJON8oyXbAI7jwNJdLclR9aE0IHOQ1BJgpcQIymCaV7oKvTy7bmznCFdp6y
mhxzLwq0zL7ukM8d7FGhP6rTNMIcn5lD6Z1pR/DMxBOQsGzmEtCc7smpRFQgZxYmw4ucIYYipxmz
nGsIOeHQ5KwjZehRy+lHJ+cgq5yIDC/DEY2GIRXj4seeaW/ZFjuC0Qdy3G1LvUjt1Md2jrGSnLko
cvpS0xdvzTU+oTlErDwwMirUg1JDkBrMhHDm5ltiJg8QZ0U4OCiw64RhUTwtOJzjTKeQxL0xlEGB
JQHz3jCpJK2oTLfEBC0BIMEujk0c4ORgqpEjKgxJH12jG0ijNrtNso+mnSNHWoqcbREUH9vzcySH
XoMcfy1TxvIxqGd1BVjrKxEHbszwCveq60EO0Fw5SqtrkyU2sw5DGX8rz9gYa2TIsvhRXWYU5ZOT
kMKeYESUDM7RUMVHpRoBTDT9ntf8JjdQv3aribeOLe5Q0j90+a1TgEfLhqEjFsypuyJgtrfi15KH
KRpTPzXmbJMrqQPwNzxhmUpWRiWTO4wYJz/eFjT4OiHwETI7OUtU5VRxYbxoyzkjRNtPtJVk8GjD
PRSp6SKjDk/ldBISsdgsSTEfLKUIhagZYpZmc9LNrt+WndB2mfo0JX3j0/KJp3UorguK2VZWtbas
b2OsHsNK1rwFxS9Phc77Rz08ycoYcOa7J2tli6J5kNUz/qHMluxgHJOzRnntyDp7zDSH0aFBUmDy
caEUr2VN3lKc27JKJ7PmKZJ1eyMr+EzW8o2s6kdZ39dThiyOkn+k9E9GhLnaxISzEdnFUj4Bx32Z
a4/AmfbGaXgEWtsnMItbmuc2i31/40U3OFWUuxwychxFBzf1vog+ukOdpQZTzzxyXTwmD/RBpuyI
OlqjrsvXcMYKjp5c+KmrA3jNxrlUDW/DHMZsrXOk2sRy5eLJzYBBEO3kRrUwEcAqAVUxjvFT4Mr+
USuKrTe3it8NsUfx01tBXHxosv6mMLAKbYp42hrRua6a8UiBW+zcydJ9oqPSq3Ragq6g6YnHKjvF
rsn+bLvdTYbjqrMVUbDIHjKS3WSdVUyqNcDWdfmQu3iWj4WHSW/+uCqJcqmlKSlblAVolC7JUI4u
XT4hccVDeRjqRfFZePFe0hhljWUXJn0/InIfb3msj4Zy5eli8lGHLPvYBPkwxXVGmJE+REOAJe8x
bwmbsyO8MBtiw32rH2kT6agyk3gtfQg8pYiJ4V6gDC7ddIjcii5cDXWne4KO0vI3K4gzVqy08+Gu
qZJnd56PfKJANDO5YOm0bpZz49KmEziF1T4Lg5ox0UXZ6IND26GT6Aar/RDMig7jyWpBr7FxAHv9
ULnKJxWW76b/aoCT3GQV44rajW4rfJVZynpjy0D1WI5YTer5grbfXq5bLXJ9I87H0FCdUzw6TwUg
pa/At8CtmxviGnIeApZmYVpMxou4cPtu62oRLtExqVJzurBd9e3GdW0ZHK3bISZou1FNjSBxqQLa
yjiU9vrJtGHrg6QdJ6tknEXM2cGlamLUthG2Vm7zNXKYMTr/l7vzSo4b27r0iFABb14TyERaip4U
XxAyJLw98PPpkfTE+gOr7r1Ukj8Zt9+6H0qhEkNCJnBwzt5rLyNWmYG/noL1k/zDSSzy/OQrW8T2
RiY6fl2O+loZwDvUAR6k/uwkY7ONBQP6mvdWJFSKCpvZqpqKH5LdPkpRFHjtKG7j3mnZjpJ4lwWZ
uUK2Gi5+NC9KzDY+zGbAGINCUK7L59BGSRjOyEAYDzKxS7B60LKNLoaTGgRsXkmF3aeGoZlT7kNn
uJYzIIRYsk6dolN3BeCtEaT4dPSK1ir8qmcsAMzLY6ImJuG8WGHAmZDMyd7XmdL3adrY7aAcgEx/
SW2+7vBJXDlmO6xbdRvaWedKdfA4S5TJmnhR5gBFVIz3smFcEasTXUvxdu4jwzNl8VN1LNDyqSi9
0Uif4yBrDgx5UZ73Hp7fgxcYEyr41pg3KcPjkxlQ9uWzuCsdlKp1IT/FlCduElj3RYn568gK8YWZ
3Jby/JLC/HcztXWuqgqGTWnyqjVVtFMqMul0Bnq1yCXyPWb4DMpY7l9/aQoslKwx1CCE/A40kN/B
AmQ2NOEbVo3+TsLfq6Sue6osBlpxoDwCOtk3AkedXnGwgqCKBskewrWuDM/M/eBTZFP/LZBkbdWl
beCrjZFucIxaB3EDnosYFdBpajZaT1J5UTJer8v7xDbv5aiXF5ueBjphyRkxOOE3MTgJBNwBSEQk
29bQJLLR54YNWNEuVCV9UfWp8bFKQH5S5fWmyYfetfXaOVVhxz11qr2iJLz7M+hQE03SKbcK6TSl
1kVFn7urlj968+e8pyfky4MnRgwLCUPYMao3Vn1jJeuiYnYymLk4lrUpbcLIYBIfiniVR6mzFXL8
ux7Uzu9G+VEvRHRpxE+FqWOdmE4/RKfR8iylPED7qVS6EhsQWBZDIkdMfrR6pyuFcgiq3xGy7WXx
VT4y+n7DYWf4aciURE91aV+qsb0uipCc8PLGVuSUvIH2lgZQOTAniE9kyR5qSU8PUtCnh7gMf+Sq
FB/KSBcXJij6ig4EFY6aO1tGccpRG0r4Fr39rbJ7x4sWb0Gpmg/sQNmpcVoZEbbaOFQh1cyoRCdX
qMSXKM0JWxLltQTV9Gj1QvHp9n8CWHUXXLvbOZX8QjLDHX22zhxdKKiRkse4rtB61i36BEuWwP1G
F6N3a93pTyJRm5t8seRVnkXdG/S6k7xJFPUnnyvjzA6c5JB15vfS0htPDPVDWUZYzJnqfNGqjXwx
2Kayxq1iXs1T1+/HnPP3Ff74/5VfiMeUgjke4NT/DITdpP/7fxXPb7mF//lb/8Bg+l9g9By4KlGG
C00Q+t4/5EL1L5Asm3xesoyXbLI35ELzL3jaSAiJ8eFHFvTnf6Fgxl+aZujotJx/AWT/BQz2njKn
m6+8xsUAAjTu3OhbzW0IFgMsha7VQaFHhchkLOmcbqjWztz2VMjyNiFQYaUoygzhgqNnTLFxmQMs
UHXlJ7zBDQFe2say53/Wyx901D8pfedoGZ8O/T5xULwFi7HKn2gZXIk8rYSsugrdbK6HbouX0+La
12XEZBRrs+k3imKRZ1Q+vHmKHyB17ySUignnkhwLGIUEKmnn7oFtLQqpDCbF1YZ+9qnHvIQsMg6B
7neg64z5EIYH6QY4KPW07j6IcWpsafMue21YdknIcyiQQeCt/ZgOAgGZ9eRopNx1o84ZKQvx98v1
P94scNCzu0XKEmx0GQKkg98Q8VZ/3i2UeWaSSUwEVa2NDwzb7w3N0jy43pfKPHarNGqPCbjHHs/o
O2My5VMrjBVkynQzTXRsgylfUqGLvRO1j32ZmAdjBjAkSIaixQiGaTvp2i5o6OfHPvJhBdXbODC3
o8SkMZCc39kw4U+fJ5Of1tJ+7tR8r+N5RPOQwxVVlRMGA2xQTFTHXiNMcxJQVipnPdUaXZERy6tg
0jR3NPmwtTaYV+oEFyWGKiV6shd6okYjOfwmY9/jBwKCD7t1EjMkTsa9FmQ3aaOnyN6lZpVrzMKi
jPOiB9y14yb3ujxSV9Ok4ZM0My2yoKfERa+slYruJm/jvShwoegz85YxuLZPZhLopkE5ktxmBVJ+
zA34htjMvzAXHt1ybMR6lIgQ7Bzj0TBE4bK/2m7XDKU39xjQ6YV1p3VMQjsTZHKeaLwTgy67i63W
hxDLQKdPbjsdiE2SmMXb4kgsxmwou8w2Zq8N9G4V4iviagsnEOaOBGDbbeN0KkB31YPSKfUhjcyQ
f1uT/XbUj+mVIqRoM0pmjWlMemua8+UUkOs510nAHbK9TBOTR6O0z5D+8nh50xl6gD2q31McWb1u
RBAcMroqeHR5MaGbYu41sWJlXEIIlUlIURt56cJEO9TjeAvL1HRHxdpx4pSuDfDA/P2oxKWzHphG
9kOwsWfXqVsTe8upY7Cqz77dVAcU8fPFDJXOG+FNUg8nyGxJTC7jLuPsDl5MfcI73LCODCT9gGHR
ZkqKwRWKWfG/5bwyE/QztiqwOSKeONUgy4+y7M1l4YtRWmmxcLNJ/kX+zsRmVqekClvquivNbaxi
NC4ZyF20VWqb5JJSvp7QuW7DNvPCKbxlYv8zgR/cFcoVLeqDVsT3daDeYynw21KCG1VIyIM56avy
sc6MmyHTPN2sToHsuH2Mn71crcmJ57y3VlgJucksvKEG6Kj5vXybEtZqJCptBtb45uDXQJ2Wpa5s
Gz8bzT6OZe86uJ/TcB+VQDpiyrlvJmiXQbWBkUm5rpwGmpNMK65mHgdaWT+XTB/h99bG4Bv3CeQU
hacYxQEN2saJoaDwIpDztlLpsqRAd4E5bc/Ckz/UwEDafDpJuLd3luqlQDj0biy3EamXp5HRCtFp
OzNOUBXHh7eJFMjY5+zLVThuIGeBq0Y+QQKr5XuPBmODnlzcVvhqyVCudNGp8z1jf7YSrwe1GO0j
sQCr3nku5NpVyxjZTGt968zx0OeSa4mabjld1zrOhpPsLrcnI2yxzRdIIdoY/JnW2GDULSPset+a
htcHaLo1fTOHtT9hGl+n0a5IpYPlRKupoziGum40frRIlkS7V4W4sauJ3lgNNrP40UbkOKrJNmSG
Ky86tYDv+VPrMJ7HOWCljZanpf1FZziclOGxj8iqkVJXE4GvQMpS8+gSfoEjLicq2RXV5SkPEm1Z
gCqnKuZmplB+dGS5So3GXTXncp2J6buOFQe/p83UQ4bzC8aaSkNw0gG7Jcvyhy4m1iqvMXwhyRaO
2gTLkVy1vrOibaP3Dvhq5lyEmi+myLiAm53vJGWcV0l2K+U48qMmRr9CJIFLvpG9DQ2TANTyPtbr
7HImaO+blCieaDjLIfnhp4zOp9ID4aWWPmwmbaj2fZ5sdCyQV1JQEielhVedWWP7hp+mOcU/ZTzA
XF2eOtdo6OPm2PaxAC8zhuODkCEhSlucUld2GF/Eavu91O21isXRhra0RascvOhlBDfbYKMLaqn0
59HQrzR7PA1wf/d9NUibViVoAB7et86Jxm9EdtQr5i6OmwW9fBkPrd925ZNB2+HyMYh8XIppsrDs
o6C+zqizlaXgnhwZuEDDdENaynHxWplnS5GuLuV6TN2OSNTxOip5fSnpo6W4T5Yy31oKfmsp/WFC
iwtVVaF40BdAVEbysLQKoR4chqV5GJY2otOaW5nkBVy1ypuSTqNaWg5jaT7AiKJVJWeGXygG1nty
W/kEahiuav4qu0A+DKKnkcGpeKfCs8TcsCj9UuinUK/MfSoIGAyz6YdFXb9S5O/cvOhSTabHuu47
Pw2kX1zJ3rJ84tVgQCGsljZrfG24XluvpQnTl3aMeO2dnMPUiuR58OrXtk5xApjt9HbZ8osyDAo8
OeMi//efj5mielUptS4LgrYwBjSfSZPWtKZ366V5zJc2spOxwOrs6CVeWsxyaTa7pe1ErT40ziaN
AGXhCowsY4XjVECYGqqajTPmhmNJ4qPSgYTY68q6LoS1ncmrJ5GaiNaWsHnINjTcmV6VRJ8uRopm
cxOnJUSkToVeqm9VFfNNJBB+J9kBw58UySmIhWQ5dMSltoGaNl40qbke86y7j01hHhMZsjgVMkVL
qe2FLKl//9LkPClbK/cVqrxDs/yiDgDX8JaLflcESuWOEZYNvQFrYprSu7FTa6QU47A2Img9Kcii
WUVPiS3VOxWprFtPee+b7c+Bw4osJoQDjdkgrqu06TDYfxtQWzuM2D3kXnftTOAqZKJ7ETdUAjA2
dk6fRj4ztYm3J7rCafpHt/BoInuCR96FxlaUo7aKklSHr6eYaycycdlOFHw6rYy5Ckt8qIkgLeno
mamteqRFLJjmjqRziKyqBp2rGgO/NzH2mvEzV1vjNh2sdKNl8oUuRwgOug6zlVxFxd8km9HhZbEz
G2WLZaY++OR9m+k2CbSa36l3aQwpOSFex51y7Vpmv9kBPd6oBqGNXVne9FM1urXU8khzxt9Z6SFj
0lZqhadLmsOQShwGT7oq3EHTv8NzpJwIiS7jSL3u4DhiMp9hvJqlmzrqdU8PMsVf1BZW8U2P+/tu
KjXCFRymZIb9kOsA4oSgwyJjEEoh3cOAGRE3mA0FnAlpsJ3NyiOwiSWF6jn3C4S1rj3bxyHLcbZc
Fw9VqUf7CZy0ARVetR3/BaOzEU170+ns8HY+BKtmZogl1RkeGoJPN027cbZj6j5QMhtHG98O59Qb
xlIwcZ6hXTtDuYUDADgxrfSs7Lf279BurQMc6FOJZMYnB8JcscVcVwMwfF2ZnER8puXQ6F1cmEdP
ZupMyA4Y/wR5f0tehMtwZtXUiAQYjFowegtsHxU2Q4DiGuztIJocGixAN9kCtjcoyPTjVj/2cbhP
CH1zm1kn087mW9VNCejIS8jZnlau6Xw3QoPgdnMxJCFf0bYGdqRIrCpHStewBRqcN41tM4bVBr3O
BbyIHIh5XWswikUqM+LTy8ntSrtaN1Gy750GZLVhrCvBFT0B9++TGvTLro7QcCEB23K9UuJpU9aW
4c1dnfmolLoSLiIU14agaBHsmtxkeGrEa0OvpVUSFH4/MZLvUvWKbKeXqIZebdltzfjXZm5oo/WB
5H6tCWnVxhnGJxpFbDsX3xWqJL9Vxc+IqUg16M+2oA/mQW1tQ4JVO9Y3CYA3jtLcuzDP9FWMk9TG
FvAXJ7YHu4nu5L6QOVWhc2WYEnlOklz2NomEUPwYZ2OS5Wq1TACYamUwy8aLMk62cZzitpxVxnaG
ZLXNdHDYMlGoFZ4SRer9PATcTAUCMiudsBzpVap9UDrWkXoo61uL9AD6AnVNhpvt5jnInxQHhgs5
iTxgc1vjZr1eQjLh9nIMJY///qmKsbarOCSSSplZfM9Mka+h+Y6roFDcTBq6i57Kma1V2ubV3oxb
DKscWO68TN6QfA9TndR0k6YoMJ+dFONvqokAOrBrWkkPmBwyoXFSikvCHwgZzW7UuUo8UWiPUZ9y
qXxo8WxqHmpH/g5RlGwjCa83CUGSJEfRxonmh1mVPboniIwM5y8GE32HMfw0w9JwIzIGUwtHibSY
mXj3YhOb1eCTmvWTbC1i+xpKokCCy1bpUOQ5cP3RLCkQNFw34l+YdaVeZcDoznVn60TavKn0eanH
m3CDIULtV3L8rEX1o0QAh9fUmBnaBVbIC+Fmx5gJAZWhY6+mi6fQYlYZSKEF31X9obElyXRw+1w9
vu6twyhvp6KRdxWpapTOhPgZGo1Ez6PMmDwwQjzYc4UjY8B8KRYqW5rWQwSX8monScAvXDPdp99D
6zodGGKJ2Gp8g/NeisJ5Q/zzqcI+B3v+2oeYXPi60HB2M0IvyUzbRZDzc7RH46Cxq7aYOe6LsbmW
rTDbENEC0Bq0FrqznlFHGM1cusb706hYoRZMDMuZfSKwxo2UT7kL1adl40r0TddUuCkV5UOsdo0X
DPYtXKx8n8ffUJ1keydpny2cnnwIshtimV4yoiENZNcQRIKH2f7RE/u8NUrxU1cJT+1E/VyjSQhT
wdzZkXndG2jBvB97x0jWPYkWRzOZ71MkWFvNdJ5qFYJ/X4N2WsLPcon4oLF4VkeUjtmEALGBLbU3
Z0GXp5sm8ciy4wWx+YWSfbEkeEspw2LERj+MOQ7uSSiTz9SnBAXY9GUTHxnD5raVT5I0fp/K6Cu3
8XMK2et1EBYvZrjgiuc+VrrdYAw1cp0iRtJgxbRbaW1cA1g9tDIKr8+BsHNbgNer0Z+ZKI+BL19B
pzeEtdKaLXXo0RuR4btO1c4bKpm2Zl4HhsJI4LEPf0/l+IUXARDr+1v55qIAo29Zcjgz12zgXBTK
FQHCFVt8vS1RnDUIRxQa3s+/44d39M3lFpX+m+8op6mMgVNmuksjSUtHrCHzQECPRFW+Qum++Gb6
n5cSxdijQ0DpGA30ZVm9zlioUNK6exWPZs6DVRl8YYx0TnV8fYLGwqrENQBA+QwWLDoVKZpTmK4G
HlkE8JCCbG9JshsiaHTghLOWv7ih74zkz6+5POA3dxS7iwxPEe7ooMquNPMg4frkMLtDSRB8V+xJ
cVyRgrVRl7c2FLu6UXe9msLw+sLY88O38s23P3sr+wSnTA4r3kot90KDzALRbYM0WX++hN75Tf79
jXHDM8hnMLVXm4s33xgZoF72ILBuPhPuTdYEaAnO9it9oYVwWgjF7ayrJNa+WFAfP93/XPfsVYkg
V8w6JCI3NhmTY4lCbrdpbUtUPNRqrax9sR8oH99Qh++LW4YOSv7nozUa4QRIHkw3CGoAwWvGgri+
Nxui5NbLl54XJ9R02Cyrq8/A4waefGh41o4IwP+bfYKxChRMYG/53E6rompQJkICoKm0FJXjN5wO
Ywq79GDA7PziCb+D15f9fQmOdBT8Qiz7zKtDqjV9hOICHyYMDmHxoPW+jEFgkiqekzcovueVuO2s
6+WVer30fzU3+3+KQA6BxFpMwT6Zm7XlrzQqs/zt6Mz619/7Z3Lm/MXNxuyalCrTsGll/z05gyXO
j7DlkMnbgK/LT/4hkJsyBHKN7cPCMtgheIEd9l+jM/svnprCf5aMP+cSvvTfjM6WN+vteY8dCAtC
JxiV+Z3Jp/nzRTCJsFPb2qDPIQVmEydgRLVM2mPf0eMFabeOlUDZijzCBbgeLpmbkDebIGSSvwr8
fmdIxEfhdJYh7mLtRDjK2SZXFchTOqdtvKmnfFTCaT1bDek4GCkCfqabUDZfsiRydpMdHQr0uOss
uxpQaG0c3h4/6i4Acx8IzkggofeHJiH33J6cO9UwvstdEuxCRTrqNizNJKTxUkbniMonW0VgJv5g
ar0rV9Q50ZXeVwV2PV3/xS73bnt9/YZEtmLsp5IA8xqy8WZ7FXVdgNZHjWd17VOqj7+CabqTwvpS
LYh2CKrpkmkbgBIOAESFqldv1ubl3w/17SDyfJN9vTqmSFi74iGrmGd7HpwORSB9a7wsMzIvNSeQ
XbKrtcq6ltXmqIQ1m/xXhibqBwsMuQMDSIo9rLusswWm1jZaeVE0nqQ4cFoH4xraM5Ch8qgQs+HO
nZhPihNvcMS2DmMSHuI+n3yTHj/uEYIpKqMj+5td00problluAsOq8oFnq7g62lW7ktntL46H3j1
zl8LPjXWdoyuF3HF2Vq0p9GO575qPEdO/SpK07URNs26h6UppO5AL/MNPPax1aTbSY+IA27vbTUE
aqi+zoX+6A6yWeNpKlsabj1nz62g+TZ6ZhHejJjbjej2Kmd2q6g/Yk9D8O61pDEp6adn8E7whGwB
JKzmu0Fo+tiZFgk9KZyt0HioyTpuU/XOCMxruBK/ygoCdflV1sU738RlnSnW4ieEZkZWzoPFuqmg
eZ/qBpgy3jcOYAioBMoMJu9tAMtXTcedOSqBW5AQLilwMMUNYz0yQCGpf77kP/osxC6w3NngVKbw
Z6tvFGoUhHIGhRBLzCTHoMtsv2H0l7rY0QvPWVhNUlKvnWIBcYaVPQq6xCBFgGKFX1RXqrw8qbPN
1uB4wKGd3daiyvpzsw0dLGr6RGq8BKdRFJ3JLs06x+fh44nWRYqb0142rZz5kf5tGMhojVCOGs2o
4nBoMd+agxun7xaR5pIGrmB3sQgR8nrwo7gQKF7y3w3aSxNCfqPhU2GLpNgOdTdtmmRCAoPOODF5
5wNVd/Z1hw08w91tbud3QwadkQh1sKQ4vssG/ZBZECTwUZnxRNiQstJN8NibMBz//p0BtW2GoG50
3U0Uil8lAh067ZxlWuv6KkHlsKnC1t4r9UNkYMVstTEzWJN4hxiEPYou6r4xPMDGGcJr4SxO2QLc
1b4ZEwjqThntG3gd30I69tSAzyM0Ua+TvpsOed0/1U1D3F+H4tpSIyTlNi6Epjip0Nm1UkAT6EJG
sRrvSzR22wYbCJi4cBvnJCfSXV6Y5QHYDiTrS+xAVvlUxFuIleCaRosjmKTt8J/KgpsksA9yWtzL
jLqJsG3kei8ZbepvMUsYUPZnoDpyakDiSF2lmp9jBaN2ksPrHfp42HEgvlFabIO2dS5RJutw0jAZ
MfVO25fIc0bnmoRt62qqIkSxZvktH3k8mbKIKTX1pz62lastmmQ9cYZ1rljyRsuB/7I+PgWO46Ux
VP1KVdZWDp5rOtnNr7AAl3KMvTGN6qmvh4tYMi+tmuElH75caWp8HXbdbZjIF7WGi0NQIgFHBhVE
v2Ndnr9BCr0uYpwxIHIn6wgFxypnWghdvH3QEMmvlD7UL6RiXwdVfLKCEdMMHNP3uiyBh9Q9TtR2
emVgh7fNQl1fo2RHMpX+VCAguFJH6ekMLYFXidasjRHQM4WxxeSm9vJWN7aJDDmVl7NYISbFearU
1FViEzuuNgAF2GUdDa2H8xyjZMhNeMySoaLMtG9fscaxcHqvra4rJxlWrapg4YU9/8qKm/IoFz3X
qK3RLyabF2SMMyyOSe9sh3LHOCaF3sLMtUvrr879826DHZG8N2o2BUdmjkKqubeNJKNMOaLmEN4Y
EPEiCmg3wGV4D2QK+h4CVkVavTTR91EegOl5kec90jlMf2YJuLmb/C6bLj/fGd9Rg/7+TLZpQDWF
hWOc7YzwgHihCoRCQW6zdO3wkIflnaRusdxAxBpZlWcw+1HW0pBXBHAPrMHCeZmyW1IWboLGvKx7
9gjtYSgZPZSl9CiN0TdopMNXd++DuoVaiQIZFpm1ABx/3r1+qC3E9x3bWwh3CfX0ZSbNbh0YzM2X
/UZURebRQlLJVQ+KOcNncownR9IpJ9pLljO8H7QRSTIR0OqNSv7r81v5LoOIW0mFz13UFcO0saX9
8wMmIVEBaHNhTKXl45wINPVm62kI61dOIE5apQKW9p6qywWQeXppoCW3PblXt2aJU2qEIlxl+J6t
iyF3dbQEn38+7Rz94vPZsrxw7QBBOJeXn78pO6GZFUMg1MHD/mQ7asyo44RQQXSTIjFvhzS/ifEv
avg9noxXk7ZPVczYEAsYVQHWjJbTVuEU8V6gNIFsMtTfB+VFl8xfOqQxOUw2CBkvpCq9lFXnWR59
KL93sT3cZ6WNX3H8pIn4WNXaVqPsrqZHZ3awZ8tvEPgR/3L/+bf9YLXQHikWMBGACT3Xn1+21Rx4
8tBRvEVPGMMTQ+t9o8vA4LXq03js8JC4+e8vacBbU3CbN1VcP/68pChIF66VamSJhdoqSeerOZyu
qrn/kdXGY5FCrS+cr7xlP6hQIcqxZqhO5YVg+OdFtVxEbRDlI22Ddeu06XEyUqSelM/O82K+jAvj
bhj1nWTr/jynT1NWHJfh/+df/Z3F7bK2TKK5aWANttNzk2zIKoPuTM5AAASkYCks900mfBErV1mg
fSdMkzS5FTIxUE8nuUkL+9nw+1G96wwdcyH5ASKFoE6108cvPtiyf53VWn98sLP7U2oaauTlgyVO
/kDULTpadFMwuHIDFnLZkaQS/FjWbyWrX6T9nAO/f98TTMMp1g2yNM+2VrSNxYwp4gAxqfNqAnzD
wNi1BRlUvX6B8PMLV+RXVO7dV1VMbNBIi0cMfrb+sJhDvtOFDETZXJjxv5i9uVOD7Mkeqsew0xFs
6uM9Z9uq4sPMrbL9/F5/9MpBDcZJmMpWw8Poz6WYNMyVkg7vkCWFW6txZsvVrWXolF3JUZj6rrOz
L46vj9edTpfBgQqmop5hs4mWQcVyhhFVlLMXLXbT5n02SqRRM9VSorohxgtSVps+yY1xm8e4qlQx
DjeqQEMT7HNTu1fQuxkprKZ+2dU+vyUfVPocrfgGKNwQUhTPloA56KVRx0hLbMm8yKL5Kp+H+wEg
vuoV//NLfbjaePhsAzZMX2tB/N7s7lHfS2GGns5zMDpf0k7NxIDIGr84IwdNaGw+v9yH3+zN5c4e
Nns2wmoqMw8VydGsMH0fgn06YVmNsuPzS338zThamY4Zi3ftn98sYdSIVR3frHcCCtzOa2OCfmD9
pSMhSOpXUIXyelC/e5E4IqlXLdKzzvdU00zsGdbBiEVPcKDdWA2JvrUk+BdKc2pZyE2Fg9vAOHJ2
s97YObPO0tL9VGE+1xpQukpb8620PY0Fz8EJfoWNfpsN5WMxxU+W3N1bmbZtS/VijDQ/QQNrS+Hd
UO5RNx1BobDtwjW6+UHDBpkGK0FRiv04SNcoId2ubxiKkrTUZUcop89ZHL9EUplhzyZiqsbkUmFO
AOXE/jX1iHAoNuyI1Z1gVWCIzgtqKk4qpTngHGzUX7UaRStLPJfMxfk3lG3KBrlsjJBTrjSqkZkX
R57iY+6oF1h9Ffg6mtGVDZ3GnaviEQ9CdnaYC3or7s2aP9VrcQ9V2l+S9apJ8c0uRhJ6mZfRb4GL
M/Yp5c3EEDMjbq4LMjev9M3Ev4RjpXAMsZqMfbJww4q6fAz4ILgKHEaSh+PorpfwDDMSvh+c1Rsq
7A2Uf6iw5j4rdV+28CWu5W2epzdZMF0ppXE7hoqPDOzRlIh2r8IVc+wd/kTPba35k1w/lhzJoaZu
8ava11l+SbDeCesYd/l5jdaWgNhZOnXdvJNEScKxdjEr8dEh94ti3k0zWNwjpFxRPMp58agHmlgx
Yl5RNv1SamhicxixHLYqvpmYz8IGnlt5hdcyhg5spJhVNDyaqYRkXvi5WZ1cc8B00OhO9qxvk6be
SPRilt3fOxiY1vKVEeu7FArh7Ka6eUNOOvZVMxlXmnY/QY5atnyMZ9HlscV9sZl9VD9SgCsaRaQl
v2sVnAl7jaqdqG9q+7nO1piUYVca/Kqi6InGbNlT+/irouqjfYaSmpQDMGHbOLdBjockD6tZ5lDr
c4pHDFXH/r509kst+fk280F3Rk38nyudVQo4ezVyHM18Pb095TPaOarguf9q4/wI/X17nfMzgTOy
qhSD6+ALeY8h8gnS5UbPjc1SiRiivScm1MANqi+KLzvQj6pFGgCwdWBEDs2zQ6KuMchQtYZrSyxv
YcINH8Qqh2nQO/E2dqRfWh9d9pRGY866NY3qZ4pbRGGGX4Hg7zd1ehFATNLz0GzQjpxt6oUCYQmv
FK+kkTMoFhShX4ClnpbmZ3kRP3+47yZ9i+aGNcTo37aRQ1tnh0hbwYzrRvoBZ0iP+eTsHIIyTYoT
G01rm4cHyS5u5qjya95wtT+RH/D631Izd+F8/8XHWY7HP48YHoOxTHR0+TW+48+vr/UqVMYSCC8W
kJwHHCJF8dRQlhoEfE5yuCpV46Kf5U3ZNlARC7eOiy9K4/evMyccY4DF1IiELHt5Qm8KBn0skkBF
qelZdfsoTxDu63SrG5OLmSXaYR2IubocU83//Ku/f6GXyzK6R7QLbPg6KHhzWWDHATN/TvO0DTeN
am0t/MKBztw50L6YdHwwdOBa1KL05XRkzDr//IpspZ0wTSrwooaEtsHMhsjj/kTGNl6EVwsyTnom
7EXtSmmCNUcHphCN2xZoY9lpBjIJLKqaOpE2aqXslg+4LAdlSL/KB17qwLPlwAdFGLKsTogwy3v7
5qako2V15kjp3GAZjeH7i1oemWpNfX0R2RfqTTJeN5Lhfv4kPnon/rjq2TuBKxOcOykePeZ6K6OH
FkoAu9ksCuricrQtX4H8NA7yriucTRGM92lW3YwYybUEF7fFj88/jr1c7t1N0GwC7cBOoB2c3YRu
CEG3y5qyq9ZfWIzLufgU9n2yUjLcNPIKbxbkoyVNJgbIQXlopQrXtnifVOaVmZeXcWdeOFXxZKqU
oiFuAHL0O+E9TmAwrpTpYcga3xrK49RcDnO1savqt5bnF73drZQlRDyt0L1pSfFYy9INrk53cdff
M3S5nyb7AstRDw3rvVxYu6IlaIuKfmlodHhdZqJddUr0c1nKEsT4iA9CfBeuUdV+aYCc4aWr0cbz
Y9sWwJC5B73Vr8uav65dWdZw0nr7PjIB2ZvooAfDqVLyI7Z3j44iLquCaWyA0/lidZvctjV5CcyB
MmT3c31lk3tD5wPa1Z0IledwdG6jILiV66/Snl4jmd89IfJawQpVKGBLtMTbZRrriaGOCrtW6pSX
uYB2WQf9YzWFh3ZIfxuxAVXD2S2vGK4ZeNFUcFoF1ap+L3LzNsK4YklXnnBL4K80g43Y0trZDfqB
qTypswUqlB/BF+6BAA8jNkjcu0SLfn+x0D5aZwuACAGCCv98/IKPb9L1NoegqZh8WGcndwUe11Z2
kxFdU4X1k0K/+Pk1PzjuNI47dj7Toj9bdLNv71yRZXXP4GT02tS4SPryacYnEp/vq9lBqKUWX9Qy
71txNr43lzt7lfJBDqcU5yoEIEeUQNzuLYo/kmLxEEBUIJivfv79PtzV31zwbCtpY6WUhbMoU9Dg
L8Fsmo4vFzYVF2M3fQV0fLhbsk1gyMdATz9vdeFDzzLidQ7PLPmZDcY2XVNQwUC2bxtc35c3tSxY
luXu8y/5iuC9W/8Gk+D/w9l57UaOZGn4iQjQm9v0qUx5UyrdEKVSi957Pv1+kbPYlShu5s50Aw3M
NLqCSUacOOY3kHhx+pwmLR1aBJ5egxA0ywdk6h4bHoRaL/jwx/A11j5gzbxyOm/MyHses+7WtF5j
vb/m/L6npDk47N4X9GVSEr+uCd96Q7532u66a81dWXmHzJUQ07YQIFN2sTA6revXNEFfbOD/rJg8
6S68E6NdZaH7lGLaMSjlI96e9757XeR07vvwwUYLIc/vtM6+cJnOtI/ZUwKfhMyhqtFD/r6FARx7
Sp1xR51cZx013ecl2GzCcRw3b6eQCJNCUeIP4UHmy8lTXVEgmTf0DA+BebTS3x4PKnXSfjCbV0l5
tpt2i7jvWsQ8r0PySrMP+GxUIbrWKgQn1yk+8ipeJK6wckjLu9ZpXt2i8CHfuLg2KkvRRVMz/4DM
+L9f7YifCw4FXUN6eNOEERxDGckSDQ6llF9kBDlEpAgqY9ngsqfQx/e1B2wdLmRHpyn+jy1GL5c2
hzDKsSZ58eA0vqwjJ4eogb1pY4QnyEayLF0PyJDT6gKcUj4qUXknNlatBM+m7z2Lyy923H/Eq6jS
4jGyt5nbHdwoQJlEz4H2m9F714n4Kq27HtvNZN1H+oUdMhcDQCvZJHUMahiEfN8gI/S2Po0p1eBY
7W0tWUc4GmOMfH853Chz8fTLWvaksVZbTdflKWvFYbjEGHwRJPkdldVdLjub0k/ezdK6Cev06GUN
s+zUuFESc6t2ya45qrF/MBrrpsA78nyAmL0gVWx7bBB8io1rz/dXYFOdJ4gSEZlS/07ygyus7GFB
us7eHBWES3gpNqOBTP9djs4Nf8TOCLPPSmuu41D6xyqhV9BnX+RG8JE3xj34/iPBAOlla4Xyk7cy
JfcvAJl9rzWvmpc+FknxgbDQpcxw7vrAWI/OF8obKlJx33+G70qlJyNCz1EHCZC5sEp7dy1aLEbq
PYtkHSzZ7vy7m81G8Q4TWHBGpBaAtm9XJP9mcDGp61e6nP/puJHrNnjOfeWpVhciQ0Ll+DqF6Bzb
MKuKaxHlxLmokJMPs/T9/NPM7GVSUF0zDE3WQYxMjiH2P7rcVU23AqZ1Z3nOBvAeyjtUERePzenu
nxx5MZljOSBvAtr8/YebQUslbARUKSN5qme0wUrWXy1veFQaJuvWxtDjNyjFT7Wk3+fcNuPlK1VU
Qv/3M9Dh+f4MehQiNdBF3QrTdhwVO3AAw68kzz5CuGSam8E7gPwRO+VeJ/ak+aVG+UxXxCZoENbp
jRA+pne6HHh1mmpcJpWUPKZNuuY9PKLteRfA7UgbJGsGaLTN2gjyC7nSTCj5tvJks1cZtHsEqLpV
j3WrWjr3tp0dhflnlOWPjpP8+9kn8E8sc0GBMq84vYgvpR7+JoWpRXztANHRBdoRDyXoNthgtAGM
g2dZS1d3L+zmuZ8oTpYGxpEVp5cKil1R4kbCItdE+6hmRrMIwxTHSVgkUd7f+PArz5+fH6B5+i38
bcoEEX6sPt1QITpSkJs1cU0ua5UqBUXvNbLqNUiMB6nxH2OawnKjQDm17dURFF68DGQciPwL04Of
bb3vDyJ2/pf37RRtkdAe4P7ukdzV3eFPnpdQMnvt8/xPvrTQZB+1dkf7slXalan2L2FWfzo6Op+e
F/46v878qxW5gXixJqT377+ocDLJyHR+UddqezQ3fsve2C0qVALxXU/31YDgZr/k/Sq1sc6UWtq2
SADmNE8XSeT9u6aTpw+N4aSAFpgAjyalRibJZhV7VrvS9faqKqDqS+26Q1cBVl+tLYoetWR0GBzm
AOC5knF0F+ffxymvmMQuSwZValEZmjbl6ff3UfajHmvQgFdJ0m1QIkKjilEeYguouFrVwhtQP8tj
pzqUrYNmoYlsWRUiTNLgXtY0MDMbTCYITfjtWC9VFWwsH9uITEnStaWMK79S+m1SZPrS8ozn+ljB
lF8amhsu3aq9HotoQN0/yXZt9juLkWGV/EOvt/ssQv8/cZu7zghRGLIi+Mp+l61zv9cXsPrVRdUa
DIDceodwb+KFW6kLHqVmQKYINJSqykeKa3dp+kw7hAayLec3lqutZM8cV5Z94wGi2/g9viPOUA9b
r3IzhOxQ6bN8XOuKcsCeoczeOoQLVq3plLA6UX5thKNdGo/bzHYOwdiv/aq+zfKcmx0JMCX9hFT4
0DFtW+CQXiLvH+C52FwkXohdMf1mDMaFHhE0LGUKZnVir0TdDzKllEg7Ou/HQfo1Bqq0ME33zyD5
3QKjnJWnaAcllB70dPwMKo8A0Tyc3zwn5OfPB9EF9l2DhOaIU/0lPCSakct6H6C3p6DWSuaNzIDq
xOvG1eChd/awzLCNRD2ivWolvKowi8xSFdkD+IdWZUHLju+Q+PHXyFUnEDbqg7dqC952040DLmUy
+qbU4XqDGnseQTWrQfdZaXwEFIfTV1avgwg9izTB6KhgZBOXsbLGzixcDArMccSjD+YA2xg3Rw2/
LbyVrD2mpdk+NXghsYZQkNM/Y9t2FcrhzunxwfF5PHqN0j5DG9AEb72VlOZlyFt9ERf9H4Y46wC/
PCWQr3Wl9ZemZ/XIFikvQNCdFVNE1JMsNEODIVtWPn4sWXod5xbisaZVLnKFOZ3c0qryUuVaGaN4
X463so2HD8ByeP0ofhexOi7DTP4Tj02+UlsOQoNeTqF6H02Jo4Zh6Dms3voubdxXS1EQGAqMfdEH
Ej5cFMEItl7KLkUQmH5nMlnoBDJ9H+Lm9++M4Qhj+Ij3h89EvhpsVA8LXd7jmEIfsFkEgw+evAyx
UhjQkfAcVJWGx1R39m6WxosyZf54fufNhi1KGDDS5H4z0AVf84xISrgvMiNb4eH9iFvPLslylDlM
PIEcbkdcI5MtiiaiXKtfO6f6XRUhoaDDRCoygT+mg4QFidYvIRpgiamj3xu4UAdGoY+UObdphmKR
FcpYUhbRWh5aY5eqzzVaT/wX2aLTok/NQKHKdxyEjwe46WOB1WZl/q2sEC1OXc9Ro/FALyXGOrfC
v72YEDjI7i300jtiSvSZywD/tKa6CbHKWyM5DxpZy5uV4iCSvEhWVRi+IquKT0izHIIE6QPwvl6J
ehglMIxv9EIIE8uWen6TlvovQ3mTY3jDRpOtTM9EZz7FqnNswYMGiYQ0AW/D96InHF2FszF/qtnC
g5Yl4yroPgbXwO2j7WmS1BfwPHMVisXIQhHMFG46c3LDQ1VXMESKuWhM5JQ6uoeq1gLu06FxU7fz
2itzO2aKcDNjiuVZTgeluF15jf8+JN1BqLamiiwtz+8keybzsICu8WgArxRgEt/3NtVth8wAzHmM
/7Ax6/Zq5cNi6dwSW6DseYz7aOV1SIzYzL58L8fmkf/BaF7ZEMI+yoAhj9HhIyDlyUPnDSjYN+Om
S4PHPAA12Zj0dbwO6RgJvOKI+cFiwG2CFLK1GE8XEiSyWt7qV6EVdMuwAQqdAf9EhmVYFOhZgLHX
s/UQWgv28robimAb6TwbE2asWfMxWgyVlG+wFI8X3WBcuzl+Rk0DtF3DcWmEdbxCji/YBBLS3j6S
pGVmH4IUUpynNfYiUuGaCqVKtXFQ8QBBnXj4PKRWBewstn93KchjF0cuuBUoeWeodNLBqeAVNXKK
/AHQ4k1L7G+RPwAeUDlLv7lt6XJs1CzyFrZiH9umQ9MdqaIaRZtdYSGS0pU+Ol0Rcj3ER1Sszn9S
UfJNoxUDMipPXVAopjNiH6GYplFQhk5D/7HvqtugrhEHNHn+XPmDeqezQu2n3pSV7V3I3E+QqR9r
Q4c0GZMCJJqWo35TZx4weHQYIhfH3izYajmoaivYV9TciyhApT72WjrlrX1douGJRmv6bjAlW2qc
C2TZ8b0tuaPWEqRKKcRCx+uHtyIBFlF13XuhhGy+IPCWyPtgrzEEtwnSJPB4+wpLr/Mvkl7i3KtE
CYKTwdlQpi2ZGBc7K0sRzzYU43dl4REHAB3TKin+rYRBsMI07MXw9FVQjkTZOENjJgLMMJK0uV2w
tnsL1e8suvHVEguHSpJWRmFtEug4iBSYPpy4mhq1uuraklDF69gZJiL59VMTBAVW6GidJy07G7uf
lzGVGJlI4pZh2GGjc0LMrrVl3nlHvBzljWQ6L0kB0PolzX112UkIwaWudxv6/m408q3WIi3jV6jO
ZYO8wkHWx3El/9sw+qGki3BsHTygJXVWaPuA7uVKrTEvkZA0Xox0VlsDu2QYJNx0IP6xGkZBJUdd
TazIMWmXaoJxU6PfqjwEagVBvtRbyEZVk3UbN7+PCqURyOEjoNtwHSLy6yh4TrsVGSnjS2U9dvIq
kP1NW8tHc8AoS64UsolQ6xa0UDdF7x+DmPBtwRqJDHw3SHlWdlVtgZXHjtds/KyOtwNIKc3Kgeo6
qMzJGBuizrIMSW7XfuMeDSSpVm2TlUvbZ/eleX8bGPi5Qu9ROu2NTk27xPMLj5kAscK8wHDLizMM
CNCW36h4iyHJdzS4WJAQLVbQHJN1WzsIgCm3coMbrlljCD/6n37KQDhTCuywx+gXvnnovVNDrpTK
lpdqgYk1jupo28X9P57sI57d2uOqrDtcSmRzVTpYGuPh9dY3uZAp6YLViZclFdsEAfptW8keJf9K
yQ4pjho7HwgtfpD4jsk99gmO5EAPiS/dFT81UtFoBYgoBBcs0HTTVgAEiwZmnTDsHKVVESLo642y
i/5of6BNcKzIelV8VlegT5yVRjYkPzhF6i18PFlJSTaGW90a2LZeCHiiZp0GHQId8ziCMFZGkxpO
lt3MBJkNNp1JfUAuE2jyTs/4TMmjaLuh93HhNsdiaWZJ6LbM3E+0gklGiCNxY4WN0UGkR2IcT2fO
iF4+Ac16pgi5CVHyAG8YDxrkfgDznc+sx0mzI98pxIc5+TxJyqJFECwHtX2wu/h3GAsTbSZgeasd
a6zbLW2LU/MBlsT5sDbTnqTcJZmllUTLcJqJBDqyOF7ILEZB4y+UBJBC23rmg6l3F4ZtM60jwVRF
Bh6fJ3h8k/I+xYdCDkowArqBRJnoz9GsFj3XIbXQt4svNOPMuTz963qTjTAONa3QjPX8UtrHab7L
sF7MNQfj7O5RirKjAshPS5O3GCStaPiDSfg9Wi8k8StVW5dD8Kgg2on0/7uvEAkR8dIgtahN9C4g
AR1TQ4pANGa8T7kqH6Nwj67MLzF5q4PiTiI5ELPtXEs+EvM+NGA5t+YGn0pkrWFDAwSSSqCRFtZ+
JkV6TJuarP06RCIW+Z9dGOLq4KzyQPojpgxyGR/FeNvMOdYM6AwvuyvBXsNXEdGTkT0GqOneS5Pn
PO1eVS16P79P5tqqfD4w2RqUGcaWk01ulR4kiJEfHQPdoBFzY3bmynZuDGsjFy362tmrGvgI6Bjb
/2RlC+ilmLIDM51snGZAsCnS+ZB14zwNbfno9/7G0qpHMRWqIJ0kDG6xON1AAVmfX3v2dCAZfJoP
yz/GtA0qGUorMP+imS0Gk+ITiW+BbdaFpWaPBxgCmFNC23nazU3QoUJYykevTCrefHrlKuAggfPA
MPVQFebm/C+bIbLa0MdomBDDdcuaYuyjMEO0su6htfTOU2Xr92JT47d4G6QrivpNhIKVFEW4v+o7
MUUSsdOUwwvTfnWufYN1nWEquuj6GZOm6pDlhhR4Cmi6lLLUfqw10hJkJPImOtiu9HSavhGWDDtD
qL4wsQTgCJ0AV139Kt6Pn47XqqzcmHZ9jH7VYw3V/UC/aofR2+f5lzb3jWwaHiaK4LJ4c1wEX1o8
JIUq7R8e1mb/j2O7omA9ilm8hiblZU7CqZUwvcvYdEJvncVOhoBf16Os96MYo5VV2YTQNE1vMbTR
p8AqDLmzdSFwOpVNilmW71JavdFxXNidsm6r4HmwqgqFX/k1a/4EUXhbdvL1QCk5OvZGkBiU1sWF
tDiKQNSDDmL1hZLdjJZ3b7Z4Z7O/WR3oapt9AGt7RMM1NtQXObdvHF+9ggCcYti2aEpYcm2qLQEz
vaCk+DyYaLlJGK70jXYhos+GINsSkCEH8KV+YkN/ef1JpSReKmOh4NN+lSTpiB7tteP99jMG+Trj
Nf67jRHnx8Bmunf+08+N0y1h2QhwmI+Pzsb3b2+NPnVzSSggMXfIX9JPjIKPOSrrSkzVDqUak1tr
i1wY1njJnV+BNgsyAN2eHixhhS5aPYPMCxpdDOGCPHwy7S1FdqKNT4OF7ERRnKwVY7UbFiXeNeef
f4ZTKOZhDMbYoQJeMyntgaaNYaMABygy4x664AknUkTZjXdlN+EnNc/SiKNlEDXXisBFoCGf19qu
hYVoMrWMWtQY4wZNZhXab3MhN5gxgPz+dJMwIEDitGjBw+DVjta+/GIRDhIc4OzMummT4LkHQimG
eLntLvpYxsMFVF7gb9SOkBCUOYR/RovOgAho4gDBlY5jgBMJcFy6TJ0a/25t+T7j9jdGQGEYwqCH
Mb6EeK50W1UCIiLsY0ujW4tLTEwl8ZS9kCf+UKJnwGE5lI+qDOrMkae1uK40RYSmer/SSjdbigQC
CMROxLOBOaxAsWpucdfA5hX4XbGLah9RRAHoMUHqhSHeTGCo5VKHfxq/DRTVmpWuxfC/BBik5MbL
YDSPMUIfvIzPAn9JQdwTAKEMTuEyqzC6dXcin8jKdK27zDQ0HQ4+gPjBca4igW4UhIIR9znPdvcG
8MfTCTeV+E0alBuagEuBEvQwLKuq6ph091Bjaewk60pybzTJOxSOvRfJj+ST4KJwBSdEAMWiJvmU
35XR2wq4iEi5pLh75yqlWgK1K2bF/Ga/sJ5MI353GjoDhbcJBmtXxtGdPsI2z8RKGCbugsJ+uXA6
5pJFB6IZInWMw2iifj/dQ25QN8TALYh3byjw43ncbuPQvB+KeE+3eiVyDYu9mGMHie3KtiR59Ur8
k5zwQkY+V8B8fZTJJWMlQVnUbduvvCx8Z+C4RwkV6yZiNlpdaxHe8rp4vPD71ZkSBiC1Cf/zZHwh
EqEvobXs4xbxUVB3dH63AiyUFcWt9GjJ1aMh8Hci90TYZO1LLyIawJm+kP7M/mrd4AKFa6MrU6aU
q0tFFMXiAdz02Gn2lifd9coVTgqbIh8f/Et0VxHvpner878L6pN4GI6666sBhzE8MYTABIyN/CJA
Ggp3nFvkr0UpARYDCIUQ64W0Zz4aGypKTZicCBLM9/fdc8W0aUMEEKYSBuPXxUC8WrTowal1/ay0
xos52jjtuXh5S+hv4EZ1SoFsrBakMXyXVEBI1kOHsHjc/kbI98IuPHHhfrwfxickv0hCqdMP4nlN
TAeFrNsdx+vWlu7D2ruNMWt0zYFhgvMionE4cJ/JvXkdxFfKcNSj+BU9QhzDkalA1mFgPoocSpTS
P5W0HYSRrRRny8K2dvQsU+B45SuHDVTiuBEplNhlCChDw9rodttgAhcmS2UghMj5xU8wuwGYFMNj
t/mFU1je4AdqGgWAd2PyqhLtS3EpgnZ8Apr8Iio/jxbkv57z/GGb3epwOU/oNpJvcRa/nLXc80Mp
sQR1hsMdF+mxbm1aQfUiRpyhxt+y7v3d+SXnkEEWLRHlBCf7iRXRELbVcnG/ijTbk8b3QR6u4zL5
TKPqdczKNx0bJBnuFcZPu8rXX1T5YgU5l+qTu4GFpi3zEzuCc0oaGxGofPEMqIe/ByWMIVVFvoOE
I0lobUaW+8SM49aX03dBrA1STFWqC8FOnQ32FogSyK02vJlJsLMMfEUpvPtVzgWlpfKvZCvuUf2q
Cav9SPLRRtGH4HGIjxOrxo5G4H1u9S96zjF0XGCQIQ9qCvnEMX8NaulKse37oDLvfbvfjoV3oQSe
3TEidaM4VKnaJrguxKGS1hQYRTVStpYn7ZFHWCF2fhRAOnFgpCi4EKFm811htPTfa6qTCBWmem02
zggOm5LDNKi+RuRS/Dj9hVvkSxE1mwFbDvSI97iVHRELusMb4VrETXxXcO7W7+2GAXP4NyBLw/GY
sSH0i0+szvpFVmevNpDkDgSyFWYXQtccrAX6HeoU4CdB3E5L27HCz24YmZW7HkCWxnvXEuPFMsnY
W2eLRcS7n1pPIDvutd7bd2O2cvvhtS/t26HZXDh3s0EGqpiJbJUAAE/eYoJMO1rhbLXait8bJTiY
/FzRiuzIYYfQXnSMiuiQrkY8Bc+vPdeWBErDwoAvGVafSu8vccbOSUYDGeylPLbXbWxjpaa8lHnx
0fslRnPJgVHM3jbVe7ML38YW7XpJefAC+7pNaVC2vfGalasGCLWim1tdyzdS1/9KB3LjWEjZmaq3
OcVmr8bl98Kzz1TaPDvYZSF0+BP0pQSjkbo1SZAe+3dY2iwr9zHPjb1Iz0TDIoFf0SB2XOoPekSl
JbDMJU6EyGg/ce9sgYJtBQ9Pqhgpi6OcGtlNpat3Mc24EqK5uDi1FDiqV+JjLP86//wzCgrQr748
/6Se8cDBFEFOdmHL2bsi1Lk9x9qIxVO/ek2t8jX2XTy59ZeAa1UwdC88wMzG+/YAk0umpuVbpzZn
wK7MfQXc08G4NwBRZIUqheari4MD5FdxOM+vPJc4wDyjPie2KiiNTfLXDBvfcdRYGVAOJbAxPA32
cixXiZos3Xq8LmlfSn690iUgBjFDEg5oqGRvzAU2qkN220eHzsEPPgT5ZYjA4zKQFgyXE2yYwkdn
Og/LcSW74FvhJslRdd2o8UF02ZHGv0rsx1M2cbGFPdeB4LchBUNThiHvtFteR3i8msFAZGEylDuR
aATtxFsNEeYGXLMbbfqE9E5khDnOv1dxKU3yMc6wbCGLAbUP6b7vWUOAGo4iWSzdepAaPOABwDAs
Yn9gexc+4ezh+7LUZPMi3VqiM8N1Y4qZCRD8MkhPEPyQIaJ4s+d/2aXlJltVlaoERA03DSrze5v4
GEGbZhCyGvDZvTwYmOt8fnuTIk/5EhdlvILNoufnFaGyzVrvqtGDg0j8EX3bi/I1Tdh5ObzmhcpQ
ZPRogNLVOf+j5zKyb08xOSZVLjcYc/IUQk8He463PJcPTFOxFfQ2qv0nodssu8hTABd3+mSdhs7+
wiPMzK14BDSmAM6pP+Gf0KzsOhEntQMRuMyb9s4h2Qo87wN4011rreowRC0utTAFzvWbHDuPuMre
3H5cZkG0LZ38ArdtBqzAAzGOIi/jfE1nDHUmwU1KqcJdyUTKKmdU4ixttd/VVnAoYqgrlnEIPevS
bTOTEELlRliSCQck6imPD2CBy7r03t0SvlmdvGiqtMz0Mqf4iD9OlVnt/Rnt4S6To2cl85/juH+N
fzlJ/xnagJOqPnw1+vaxqRmIlNq1khdHUhPwJcZ9MLr7hKB/4ePNZNM8MzEWYgWR/iQ98mUXd3Ec
+EXH2FfTkvteSGmbe8FGB1P6qAfuTrS+qgYNRq8Pb3R8usnaPC29cHZnv9iXpxBR68tTtMgBapD9
/zVFMN1fhdvflnAp8rbcZHa2CyHTSHFwIUDNX6+ikWaZAPGUae0WJzGKYh3NTJNf6jAKEg00HdOm
7F5RMY+rpBu3pqhQ43rpj+n9+Xc/G7CYmAqJKrFpRLr+5UdjED/qY8GPpo2zVmjNi2utHav7DGUN
X7/0a2cjP3JIrCdmD9MRCeT/sce2moy/YENy3yE2uMUvXbSg/oMf9mWlH5G4xo7XZyXGfxiLOuC+
RYaY3okxo83o6/xy85+RCkxzNPEup3AzN+hwlu6ohJus+aBfunV7d+m42jpX0ZSN38RNWjC4KDT/
PtEvyaTPUb+wTxWq9CrcAm0KHa4HtUR7h4J0lBlaRNrVUMiPSqW+Sq26gM2z9GRvmwvgIDYI6lLq
x2tXO8L1atvfke086qGCy1HVX4IwzB4qzjUzFw1w4BQ3BQo90AeXuNxnPUqNn23q3IwMyX2zW7uD
e4dvCaqfl77G7Db7n1WR257saieOXdNnVSBwB0FRFIOtFttWp1Zezn/4mXqWG4dfZ5xCrj65gUcQ
Pnk88OJD7hox6UuD/lWk61Vh3Ax2eYxFM+D8mrOb7euikwsXbF2UGm5OEV3kG4wzwcv4z2rhLjur
24udFuRg/bzlaFZbsFQXAuVczEC7TohkCNTMj4il2amZFEQsMT5XVBeYWvkqZlYJ/QU3TC/cpLrI
0abpItNUwHfgC031hED9EqM6KzOwAi9o5IqCGwtcLJ0wP+gjFHsTcukxH9DBRqA/DrR7Zp6Aphos
xCJ5UQTjexElB5B5H/GvPmPApwTlWznQmzSlcNMO6tWJVOuroF0YLPBHQ5M8zV8EZVR6loz2szGk
eNHY3tJrjWHRMWuRE/umtqXntlgODMpyFOQsQZuvAXD/PwRqRKz6+QJomIjBEpfEZDs3hpJXYHKY
1yXtocPcqUOXcqG20U4qlCXo4a0/aHulo8uo0NBBTvXK8fzswq47NfN+PAZJOyKzsHB/iJSMsp62
qg8nTAy2cPySF4mt39WJSu0cf0Quhr0nonttoijdwlgGBLcyEStPkgb8qAAUAZxcWWX4j6Gk694y
382geRKoSKQmMpR0gX4A8F8ghPupDmD0UtHKNsqj7jUFzo61txx8d9uk2a1ulX98CV4HyrLwA5Dq
0O4B5DGRFMN1Memt9OSXbBUXBrcnvY3pS8BGG/QI9TyF4eRbSHYCnAgXaHCGMt0GFgtj/zYC6hKX
/kciujQds+bS8YSD+3OEAIev3Fua82LG2rWWyBiSptFHKnWvqdldJx3VIREDQUjMPehAnRoWgVLc
N+XwdppiZUb9xkjzoe+eE1l7C63qXkwy0+RCm2wuVEOgwTgBcpr2g9uNbSXCfxCFuMFe2kY7gKC6
BZL8RG14l5nmMrIsdNguxJLToPDH+xRMT4QKTxbl30O1VnchCjQ+zL/WvHZdQOzqsE/rTl2FvZQx
SjCbJRC5FzAb3rITStKSI7lbP2nvUGP6Jwz+BIN6YzT2i4Zj6Jrh4d6PH0c1NdDdxWQrcB0P7LNk
L3BppNvfNQKqjGhvnx4a1Ko3YR7iM5Xv/4MQrRGjScNpHJBbff9dKgLl+KuIw6J07WKws+fIkFFd
dncuXQDFuVI5MzpDxsEA9Bo0d+fXP83wp++VRAB1MENjEHhqLH4JmvVgJH48th0NQf3daJWFZw2I
qo1evkwijBUIaZlRHjTN3VfoQ2sMJjKLPej0EgLk1jW6addWolw7nY05I4ENStSORJH5v5wvZJ0Z
JxjgsNfuyhHxWxe/Vw6b46UHGroYx/YOogDy5+gZ1lKutdey6AESyHc9aA+FJn0c/cLu4VAYD65w
3C66T7mT7s3B3qmVe0/3PtMQ5D7/UuYawdBLaSGC+2IwNw2kYetlldRV3SpXgTNXdfgc0ONuigY+
E0jHAsn2BNvEgM8y2hLyhem7HIZXXQ0kOBn3WvLP2NbHvreRaSVeCYwIHWU7lv4okrpILVqJKODK
C6rR36XyeP7p5zIN4E0IN9FLhJY12VFtFqe2nXINVjL8c5HZKEZ0JRqwlTCnzNo7+owXqpO5q57X
hKqIYOVSXH/fxUWBL2vXlKhZBP6tiFMikbJbexfIDx1OGRc+0Okq/7FrESQjpaI8MKdNKfTP+hSP
ANbrcpO7uIUDZN8UnlYuBEZpdIPfOV59Xpy0/0JQoQh9peCuKmZxIQ7P3fh+/q0bs6+A+GQCMLOw
f1O/v4Iur9KEQSCjHrfRFlYfLSM8npb+3iptiEEy3kBdA/hg7NFb8CXsMWFkKBGmaSpTUFIDJn49
WVqnsO/951rgx93Bv+2NCvtVt/xkTA3hovRv1Ux9qRbV6HFY8Uxdtmn75AzGuy0wQkPXHKU83Q3m
bV3k/MFS8GF5mrHodDKX2Fk0hnqbhSRIIiXKQ2dXokLUFeRIsmDQtxhfjDWOYFxOlp1DG6zJfzpJ
WgRpuIlz6UZxuXGV+q/fAqtCevP8e5x9jViGMA02hVz5JE8uJSgHJi4SJ62fwPKu5L55Fd1rM0bC
kabc+eVmU2Qat/+z3iRFxiQ8xLDU5bSM2rZrrJdBqwBxqAy9jPsiHq7tAsxdpl3bcXPnBOHn+fXn
fi5zXwY3dDZoHk8OTplaeWBi5rFSWroulbPVavsJu5dPusDr/0cLRRz+6cEhI6Ody43DP0VF9CXc
R+Crgzyh7ePFj7n1noXSTWlYu8hTV0OUrqRivBbFiEthcv6Hzh5Zna9KHY3/3A8XEbLVvMtGoc1C
Z150bK4lxlEi2QkwxcwYINoumjSMyJwO0Q4zV66Zc+1EEBVqreefZi5GUoI74C91RsTTMrgYjT4p
m//W+xW7rClqpn0MjQKAthDzdj06w+fXnJ0S6AQGBVQvOP0pFsoLcCHAZof2lW1CaXEwcAVYiThE
elRPjpsI4yxk33zN63zRVflzp0fPqtkdsXzGdbyHmVqpGMEk40IV7kaG4dWL0oQp69g3KNpgh5pn
+IAUDvd3Xi7soIXfwUk3KwU78vBXJBfPWWv+caR/PGEvK2HznCjqhfxwbtYs7OA0hliAiLHY+r7H
qlZrmEQCo4g848pTnqzWIrOpKUViI9yIPD0FZbswvH5rK8VW0oIlo3MfO4okWebm+Edyx2NYfGDH
AactCn+NafvWK9aVHIU7M1T+wCAz2mZ1/vPMdqcNMUHlwflrOsTR8q7WzZLII6XqeozKq1ZLkWaT
r0MrE42QtVQuVQSaEPN/aWJvmyXUIv/JM6CPpdAPBiYx3SIDDHQzMLjXYBy2C4RkMJfxooeY/njk
M26WbGeZqfVbZ/9V4gImERvA6H5feIq5QloIuKiQ5+j5TXEwFeLXljawUX3XvA+K7k2ToXAobzWR
Qs1dXLSV+5YBQt8UmM5eCslzIfHL6lOUEgzjMbMRC0RzInpOEK/GeLhGsKc4WsiXuNklbMRsZALR
hROAaI1Rtn7fr1qTZ1kLWwpfXGkvtdJOHvyHQaEeNbwrFS8WlStIlIpW2t2RmW+qWFpDKrsaGDSH
hn/h/MzVVwZCd2xDrGMxOvr+OGraS04vqDUOaTU+IUfFdbYprzwD81/SpRjl6lhHxKvzn3323NI6
4NoFJYJ+8uTcYkunFIarAn9A2ll0tF0xSVYz7t5UuqI2IMmnwWzF/tpzj+aIjHcE1V4GN0R6tVQ6
d1fBHEnJOLTIxGRkOyjhTZqUn3kXPsudteeIXXrqUzSZ3minViaYT2QsTlH3y42mp0FraJXJl3Cz
eqF2b+h6gb2q/dvEpvKImDnnQm3cHHb6uNNr6Q3spwPwqH4bFapsRfWThaJ/uh2epCbQwzp9Tkdz
Twt3W4hSsJfMY9LIh7gllA6APDr/L7x2f9EU2AoFLxrxQGiIGWZ4iJr0PQLo2UryfSU7TwXqjQIb
YiFiEVjbto3QKMLuyCghrDtHkyjmlIehpyOgAzJwvN9gMx5EJ1IMBI3eunGYtnoWipk2Y8+6+jTa
9MNvzZfRdO49v6Nkw3wcy733LtBWkpoQ7c26WlkK7s+WRd4ZXpgEiAzhx/tG2l02ucSQUZlkEB3S
iLoVMbBKlf4aQtyj0PkUPVO37y9KLs+kK5xH6NnkSA76JJPFfHdEasema+pjeWJKzm6Iwzez9Dd1
/YDX2N7Ala0Bc+fF3u78aZhD1LC0pQNjwVLxB6kuqO2kd2TgY4Byb4tcvTaL+JD5wSaOUuQN0BAE
qp3mQMQVHW0A9z7Uqo8wqhBBd/+ef5Y5KV40eOFgYDPpyD+bSSZGMGisMqwDdWxG3Wds/xdn57WU
uZam6Vvp2OeqljcdXXUg83s8JJAnChISebfkdWFzA3Nj84iqmU4gI+npg00Em4Rfdq3PvN/zjj/q
fDPJbYPZln3p9OnZW2ah9sqlMMIdlZLBm3CmdENsZyk6yu6aO09aFjQLv5Mu32NWsDRKLjCt/CK6
+l2xxmE6EtMBEiKoSR+C6qKhPFsJGr1vQc4sGmYx9GCwVbYOnUlI3b5OuvrOUYcXLax/1NVEFSZl
bHfB67uCobwQFb3VQwxs63UbXx2DWWde27ghc9KFeIFycjOr2oMZYveevcRxp2JlJsPMwZW9qtov
ooPfBIx4kIAFZWe2aB9/WBsX2RgjfUbcsvYb48y6WodJ1odxZPAE/fydOf/4803/XQXRARfP9ov4
ASPyDxcxHRRlikbCKGA7JwpdW3lwSB1D57kFMqGMeeTVqfrCatwaywvnfF1U0W2czd484xJvRIzH
MlfVq9h6tHEw9XhkFWigPKFTaSLjY2mWznE0pSY6RQ/ybkocNCXjNmza79nawVXyu1VrEjJn8z84
NyDFyFDXTPkTWxr1WK1CDBv8TE23YglTt0h6OO7lLlZXV4SlJPcNPRu/JG+QZeh92W3VTos71RQe
dWO8yOxkq0uEZAWj5y4IynEjstBtKBZPOSbxqpNK+A/mvolxgaeYje0LKXElzDX3fVe+5hbD/4aZ
fdcm3uFmau7n7EsSwe9iSocbSG9gXUnsj+uX01Lm74eCYbrqGfv0q6JcfkiaRpdW1h+yuBvcHFJP
KcxrsItHNR7uvo4nfrev4/wFjRNXG8Z13zxjf9kh66h0RNlTOi0Jv6d0uYx79UajH1PpJtaXB9Ek
T+uPSv17HBnI7hE+x+nFMmevmH/51jzcdAvdyWU3SKQWtRF06XJjVNK2l+rLIvtq+fjtcvfrAX+o
AZhRYVfa2wEzzyzN1kVYnTvOBDE2ulexx1lHKayy2NhWdl2wgo3AuRS93MhTe1onjXTObVHJIdLk
orWSqyhvn4wiv2/TZPvnB/k3m+EKoieppehjAXd9H6tpoSTFZZL+c1gy06MDkuMXsVY8hWl/USr+
HVsCG2OSVRZVDYjKhzVoyNMqK7WR8pZuIheLbpuxv4YXcTfY2pk0IS72TOFcR1ZBgxHlaTOAiq5t
LxXaplEGFLRit8jNtrqYInuj98p5qsg0gY1UwY+s2sYypc0+Q+hBObNncO7P1+p3SjI6z2xk2rqK
fioSjrYVZU7ESy9FyZ1WDxG5jX2exdLV4FwmbOpCsbxJxSVR+aLK87vWoIPPM7wgDGs+o0VlQghV
0ynophiDumA7WR+S5yYdtzPe854CsMpdDKpzYBQCNUQYmt5m5kjW3c4nxUiudSP1o9UhKaqwYdVp
LbnayFSAlqoP+NadJK9PEVvmmWuXTDYwL9mbC4b3Rn2QFvvIGpVgg2tSfpOy07BYr/3i3Glaew5s
/IGVkkLdhKMv0hWZKirEti8e1N+hC9bcBq2PsvagPwo4TLWekr6lKmyFOpA0+8ZqTcPtIp3YiXKL
Y87fh7m4t5rMcYn9DbpP5pkUQX8L0/mm4fpY5vQ8NN3tF0/Fb9IdDmw1/EboRwj/YZtrwJKl7czA
Z4fXnFLXnSt3xuUY9XdYjb50zl2siyBqFGAC5T2e1D9qcg7Gn0UAC+7GFJo3MFblJrJ6Ixr7Ro/U
hz8f4Zto+EPEi+AI/2UFObOsfNRWZ/042APRk99J/WUd5Re5Ut4vizipxABIeX11Gg9FWd8NQr3U
eFjgeW9s86SHDcttfs5Eq1+SPmoCGapCY8BW4z3r/cXCevX18vm7fHYFs7OTYcNELelDAtlMuiTL
6cw+adYnVTceclvslE4NYgG3JD9qya2VJSDoq+8ljOMh0W7N1n5Y+yn/jbTyUzqPekfltUMxzX/c
4fdLJBdaz3sjbHytYjFvFjIuI9xmmnrZDKJ2HTv5Yp38fP7rJ7710qhfMHqxHtEv+10KumPqBrPx
eV9vpA4eq6ZOspdMxMDmcpgWTGcpfHYUyMq7muEPFf75WNOpmZ2MApUoXWeJ7K+Wv/Wyv3uMOCwm
pan9vcWQn6ZplYER10EHjqhdCaW6UOoSlNywYxQK3FZ6h2jomyqSu1gWx7gun6mjlV+k+ECNfncU
TFOQLsJNw1rvw+uGEVaeob1ufD0lShJCGg9IUwyCzBZMiebZhVJ7qsTKBK8CyKkils3cQA8jdYUE
k4cYKOcsfl0u0wCOSm+hFJaKaUXIRJYfNfVR7xQlqGqxgUKFnDkdTr2Fz3wMlw4gjLQxu/EcptAe
7ju971jQx10OIYapkQYGyVmPxCik3pMbE+o+JOdFmPMmLdUHCoTRZjWV3ywDuUSqRRd48eycXnaT
vs93JXBYd3Dg+c1nbZPEgTJWYABD81Dk6OHHblOMqemFNJkDoHUPoh5CPy7lQOotdR9pqPujWaFx
BhCrpmU/SvE3Z0mTvcOWxoquHCqpGc6FYgZ9QHw0XttVK1MIWGzogRurGqXNjPrDZQucqcZq5jFJ
sM1oZXCIokJKOtkbCcW3n9aZ7Jvjvu0S3su2vLDroQyaKYqDvjXpHTXYnilrEcV+VG24il0vAJXY
mzmb6v1kqocpNXUqNf2xdcRtMuIbLJLwBe5gf7Daxt7OfY/RKyNGfuxANdMpatap3e0lwXYvEX75
o6ReLsq4jULne4PFIs4lCHAXzI29YaEunVTtqZYcTIxzKH75ov6gYeo1tVNulRKhowOgcCOMRcYH
uUxI7+6yBtcyIWXMLmRqBsVHloKys8tzU5NdFDAVQLJU5TrRA7Pm1gh4124zhKVIz+p7C/TCFDED
JckzdY2uBxRVbdpGhY5ghz612+/k136j1bAsh/IgO+3OTkL9ME5J49e5ZXjqrCQH1BZbAEOKq5TS
C0N9+3YsFrAituQBzIOhVGeHLGnPxNKJs3LW71K1wBqltRXcakLWpwzC0NQ1GxPvs6AATuHZkXRe
Tou919OavyuZ+kXeBsUA6bK9z6HO++mizJC9wnLPnerdWgPXmsrldgD7GIx6mASVpqwgt70cl4Kn
WaoDZKr7kMn6waI+FHbJObh1KcARenH1Se+PXWTQaLeNZq/Aji4mimxMPWHUbEWmzwrF/TWsG3x5
u6tE90eznk59PUHWXHaLZUZncWtknkZPdIKdJ0t64xEDJAFue/aumaBpkZ9IbruqnAatVbaIgnn1
zGTaxMN4byjRedVsnVyBD0gWeVhE++LICc9ShA5fzHPltnn1SPaee8yoI5+Is8HtUnurJ3Q+s3jc
DlLknJVmvc15Lvd4I9wOeskEXJUXN0pMcU0bitbvnZBSwamJR3Gq2/EFy9vxWPXjSSrTa+av9V2h
SjPwu7rBX8iptpU1PNvT3BzHOg3kvtrOtZIdDZWpxlDvfzLMm/v1qAadGaWozyIVomtrugzRJJa8
wPSw+HjGNMfMSs8SY0nOXoqhjc8KeW63TmfXAZRjOVDTwfBECiByEuShVXHFO195uSHZfqRbGwda
MEJ1jZDFNIJsUdOLTLpUs169pmt1Bp7SOgAgM3h5YznoGbL06JSP22N1yOWBDgiEZyZlm13p6LHP
mwFkcI51iDlVD0nMfslZknCk6B8NJXuOsZnH2dDsvMGkM1GaOxB80tZox87lysPyS+XTrDk5f9xA
zN/bkq9FhRtrLNVDGR5py9n+NKE74DVdTqFl44YuFVNQ7pvwlK7VjbxQkMOU024uFPJDyG5Wqvhh
OOR45yAOKQfsxLV49RcsxHW/Tkq187yjfjNv5QycgGz0+6iZC3/I2UFLGq8HGgYlQGCbMHuMLCyT
q3aLWtlvWkLh0Fqe5L732IKt4wBr0ZXC6kKFXwQ7ULe3hjFueIXMfY9HImCQE99Mx1wcnay2jx2p
0hEeSOXN6H4mN1nQhZcJptXrl0pXk93URieRZatpVc0WMOsVniNRdXz7EvGGk03RiHTDZLC2jhGF
W6AVh9ks2pM64bhbZZntISN8bkTCsl3NYwAedNOGgq2qMMydOj8it50YC4xjLL9beaemR2mheqGw
KG8yk19rc5a+vh0j7h/VN6W3qgtHu8HcFK84G+WIKQ2myyDl7Bt18pglkrM1Q1pijKbBm3RE6tcz
CDiKBfkOgmxvRrEvWfZOiVG0lY5BGZkClW/r8w5FBJalpvWildgOCH0+0eZ5zKWGozdtqE9LtVHQ
Z42ESJvQNK3AzgxeeIdicdMSCKlCPk+JDy1UPCihUxOUHFPMauc3enknD2150CTtW92qzU62y7tu
HDtUAtHlpBXoF+qYBU1LmC9OhBMkSeXQ02T9FaoRkVQUV31eU7qJTWD48p7fc3YyIK6dzDub6TcV
A8o+BuRFUFnpXV2osd9mbbyhXUuS8mqR2stzehK5QecLFHs/zpOnN+OlIvUpwPAzp42noDIY1KwA
afp1Jz2Z/Etapjnh+MpY7HVQFK0vt9hY6SGd/iEqLush7wJtqFSPV1A9FLIcaJHm14MEiqFobIw2
Af0uxlAcbR6QgQ7NKQIrASh2Oskp7YARzdQRgQxMPqMa3TmvNp2y5QZMAfEPymYdAscMSR6zx5qy
ykCGkAOtBaB8qJ3knKkj84jX3LkyodCtsg6wX3aZ5rfzbAHY05Yej1SpwUdrYeGuo+0C0XTHjCzK
KPRpkp0nB7BpWLsOmmMf8Ite3HglSYzTaLnYMEzbxpaXANfCvWjrq7i29UBIc7jTo2XZUOGgqpgs
7ZGIbT4jnhr26iKonemFfvP2JT7rTwjw6JAgapnNDeFvcujbBJMZioxTqVwsoaz5S5zfz6nslYlx
qSZhs49yzQoqO283fZEdTSfESzr+Nva24oZL3G702okDLT3P0rS7UhvBcj/z4VpfecoWuF56jKY6
WGSQ/4Nd+uh8w9NUS9NZqPI6NwgSt4Ugm9Wr6iIfmtTrdDSm9IXkla4IhTS1hyCemV9rWj3QMtL7
ZoahwvTkQ+2MsqeNSHCMYmZ9U9MzIWfaOXGnCeE8UTyLiGsTVonstRYUTiuda3zaaQQWvVstTRM0
hgi5D4vhxjGGBKmj0egpIsIPfAEJsCBby1WEntXc6KMB058lV5vr7tSJjmK4Md9VCxueKRMo1FZ/
mY1Egokp7VoAvVuY1tesh+kFtY30YtaR3YXqVZYtxXXWJdu2WvLtmGe3eV50F4PZSptGa7LtXPRn
4wimIM2k9TlwLKha0reZQXVv1IfBVeNJ28l1pp4keo1lGIb7QSlHGFzWFQhVopuIu9ZZnTiaoSqO
heqAwkmUwTWUTR4V+pU+1I9NnZ7lrdVBB+PLGKubUWS9iwlwtu/HzDzKvU17hnH/g8oMCRzYWwx2
h4c5ns4XqqNQ1ll44JwSwCVNdNJ4M/BBlktwLEKzbyU9LNwhKODouWGbmHfZECMJLoXETgb7qVl3
35DBBMDTaG11Nuw+zvaSKsV75kawQDF/xgDUtjoY37BF5gKF4FhPMsDm3gEkUT9ao4ITcjFIrKHO
MyA4BRRx942lAu9irdO9Emqeu4TK42IO5OuT8PqwxzalewWsm7itPJYEpyuOlGpaa7d3IvQ6vIj2
Rcgvzos4szOwKalZmW7zXZZmELpXcm4GaWJXFwnlVdL4KLC6jhpRwpuU2qlxnCoC8rLcOfGCFFMr
qrO0LMCoz14Y4g5Vk1dQlMqDoY8clyZ9744hMxx1pQZNnKKVivVdb8f8kUgL3Vnwwk/5Ddz4zFuL
K7UdEdZay0+KHrMrlZK8Vc1pn0UMZqcQrnxzwQRcVpcgc8AnWJ039dL5qEfoGjHf9CeRe3kVvqh6
IU4RJaIh7V/Upbh1Lg1SJrcVmUZhW9a3Vl/tM77JQq3etWNlbhx1ar00askH62g36aK7Mpxy8Yre
TH27a28kmQtghfHjQAvkSiTdRS8zrZBVmDTPOqXNepmXrRHqwTqT5DFofpHYLY0f44jbYAvQSJ8Y
glIuSrWyD86ZJYEpTTT0c3osX1shZg9N2FyNE57GidpNPOvVa9gYp5JGNv9w9JZ+uOGmdb5qaZlX
lhbc9TQB4NuUPKnOsgbt6PJGbbG9yVF2shmWnmlMQF3JQCvF8ZyBToUqwSpSGeImFfGich7PGPss
NmqZ2L4R9nfxjK4kn51tyo1eusETr5NaS27FiuzKjLnuzC6cDojiPK5UvpiFPzld5obzcK1bLaD8
Ye58hYaNNdkgymR5hxfITWEV4bltqnur7RHb6t8HYtGD2an3Sfiz1EOInbWh7XK7u4qQpR8HHav3
1W8EQIxPDTSDStz8QArh4qjKo9JAw2knxYvqsobnC0hcCResGEuxY0wLNHppPYFPf5jl7BB2ms1j
nDPVpN+oYWgdo7K6zQwhtuYSF1ekplVURF6flcu+LYhUzWx+yBqONhO7tFlcaWm22mQnLjkrNf9q
edTtuxYccPnDzGRlE4Xz68hg2D6bYTrHirwRZo45dWNpnrAEpgBLQtFijIdgkpeePWaY2ASbg2aT
N3UyeG5HyKNw5167TAVGU2U73ZHD1oRCvBM8q6ZWdAEmBjxbo0sMEHmxWfTHtFtiguciuy1mEmck
1Z4sOYwQGNNGnuXqZOWwPRjSx0/PbM6UHGJGqV5Izjwd+7yJzwt7cM6cXYvA+PD2xYIcE7Gi5bP1
WnbA21nSC1FQnmnRr8r6U5+XM1Zm2VmrZj/DhIIxht8GDqcapaKxLRNXBtgNjv/pppTrCwDhF042
B/YwBElLyWZgMUqSOnPrFXXS6ZeDiE9gBiCIlzrmnm4d1sdFSJs4idbkr0/cVMwHsqfENbKK25Xf
TTIdKyu0gymKarfmBrvSCN6tqhk/6Awiqp60SdF/qFoYe3LMYPhoUFgcx6uldJh9SdVLHVJBZtmv
taTeOlb31Im7FKO/tEoLVp+MUrTBmxODRmYKtT7TKdT98xtruZW0EaGaAz2nh9ngqmbjRn0Ue8Jm
q6hLSorMXV3CGQc5kGS6O4nkNKV4RhCq3OE1woCTRrZbfYtSiOYqc1Z6hxd8xBKG+H12QzhexRjx
koKEpgJsuE2Oa7Dej1QCk2IjN9lP1JQ/eMx+9qXxI0Jz4hrzq5z+RMJ1Y0hEtshIcFXVczQk+gMq
lW1p5dU2zMPr2bCv5n5yGFTQUD+anYVeD//kqNbuVXWRt2aa1WRqvRXkaSgDcO5ML++5LrW26Dt9
7JZtA5K+4tlzBLLbIr3JxvxAW0/a5dN0x/XoNtTiVn6YMm1Ua1CCsXcqTx5fM2r+xORCBEs7+5Os
HPRl0Tcmw8yBIChpi8zXbLJTpMGFb4/pEjTp0gcQvcHOK9N4jgEMvvVq3wGnB16+dMWDlRdim/Ys
E6VoD4uU9cFcycQVNsBmCz8GdTVdrVvDDNZozky0C8XwFwldtKBZevSFnBdbG+XgVzXWT3oRE8kw
XU5EB8DKnU/UGHoMVFixd+1UJtt43UM3lejOFDEGtXmPM+JwyVha6fHw5/AaoUx/0Sz4rBvhELDE
YrZSNVZ/Fu199blNM5wua1347J3lFvEIdm+4OkRU55itJxbr5LbDu1VcLQynETyIDfJs5ODMYwfM
JJQbEb7aiaBIZ2UPjrGEW42jL4t83jMFtF3m8tXU4GcbdpJsrbyXtgO1yVpONhMyZ6AbpX2oLHur
JPGLIB7fJnKF13zW7xRVenZU5Zy+F4lxjuBJyskcI7+0U20bxklJZGPj4FPu7EJkm5bwfxMir9Hn
sl6h37dOb9EgFkvuDSmajXEe+qDp2xdl7iLasmXqj32ee+aE8pzV04KtRI/baJIw0Jxxb2VVtx0W
HLrhhJUbuGcPTdj6Qjh6QD2XwL7yG0N6RRKtBc2gMJIqIjqUM3G/nJ3sFoh83WpelCZ5MMqYoiBg
hKVURRTM5ossny7LpWWL6pyrPGxmwrAw3SLwIQIt7R0O9dfjuIBb15oh6CpSyqXVoQzaTARwnlXA
IvcaQ7/d0l+iS4ZEq1KVhiW2B/g3JVfFUkGisNSfFrGx2hQ8VW2hBEa5MMoCsmirra4HcpFEQV8z
R6MbDUh8AqofBCCWHVInzNgcCoVFk+BL9VKTaSk9ohKPOQNXZSRyp7xOSJHhAGCvxTz452NxykM8
voaOWnWlDdcypAC/pBiJ5aGvN3MUqItS3DAR4a5D/4Qpqe5NxkY1mXcYu7TZtLAN4D79lApHhcvP
PKgUUpiKIeGXlvMqO/J32Cm9B6pk4a7V6Qp33VWslatf1oEiUu8a+KdsrFrl2Idc8iObs5g7Riys
NK4DNVfubUvqzxfKAIuTb8lq4gOC2rVg4hybHiY/MXUSWK3zjH63O6QA1fB8mq1oVxcMGikzfkxi
EsIXObKrfMCNydY3WmadQvzkgmGc0dHpzbQL6+hZJAiMJmlkVBNGvN4k95BJnV0qNl3b0VdeV74R
onUSDWRtU3ieQ3wYNaoEKoPGGIVrKQJXg/pJH7PjD0MeKJdOil1QTV+iKuTQw/0Tf5VpFl+tEp90
AyujSYcLhgYfrurHVn6DVzLMB8QVSxmyXIbh96kopq3W86gtRvBWa5/A9suUSiZJ3tSxaL23qNHs
qYSWJP6NoTyudjIhZ++lYdq4abiorlzVQG5Apsh5zgbCBXszHrFD/KhqrOO/OBP9U/v27UxQbKFW
RV/yqatVj/I8zw3OdIlxykQPhl8hgM378NCiFvX1mqmpkZpQNWuPlpCDrsYsfI6sx1wtpZ02g2sY
8uHSJOoBnZdQcLVWmwZKpS23IZZYZkJSyDJj87HXkoCmC4RMuYJPRh5TRBVdg2OorVJhWtwxaXs6
1cBM5jzeaQ1DojbxcJKd62Ys9nM+3Stz2bjFHJ1Cx4opn8YntaiJKKLkNS90ww8pc1LHmubC7RSG
Vr/YID73Q7n1tGfZpmAgAtB9vz9YOZZpyxq1a5JgCEcrDjXYaQrP1GjWt2qG8+S2KyOuaAcuHXCW
wUx8PENOS2qBA8HTdzQew2Eg4Ogzx0eTiM9DOm/Tgu0ujMory8T5RSlRS1mtT+GiRTZFGQiDmy/u
/ufW+Hr3cWBizFujv/tx7ku0lk3cr9P0qRuaVcQmNNdWtintpZK6blCvfiWKNNxXphPvbPovu7bN
sqAKndjT0pr2GwVsHlTjoqDBp437KdKClu4lE57lsNfi1LV6655qzFfBwmc9zXrwjKavsz/aqv5+
fyfGpKkGioJ0Li3MI51cfy0dZpFpn59JmtKBE+kPXYl5Bxu5a2ct+KOwv4oH/bFoEHCFdCgxNNoC
JDkuDKTambyt6/w6WYYI/liVskO3j0OPQVeWwHeyzQ1dtScnDv0vHqlPen1OhH0bnwFlRRhZH3q6
4VBG46SzmsTGSF09wxSIXP+FQkbSxy+GpjDpHOsVcaDcuHOKC8eIsyLdzXQOulnfjdA/l2inRgY+
d9lcb6hEuwR7KgeuY5xcJ/0XjWj1c6DGIcNwMSgwG0ipP2iZYtR5c1hS7CmK9qwd020E/wllItez
01tWgjAx9+S7e6ZIyaU78m9mAW2KdNFr7GjP6Zh3bqWu7NBC8QqzrA+zTd4c0sM1u+L6z1dY+c1L
yzJtq0xM2UxPfZyp7KdGo3vMc67nVX02zOJtidaU4ti1yWXVmt+Krhp2thXv2wHLwHECfzbaeJGF
oOW11qYzmR70OfYcwrJ/voX//jz9R/SzuvynhqD9x3/y/XMFbDeJ4u7Dt//Y/qzOn4qf7X+uv/X/
/tU/3n/LL/3rj/pP3dO7b2jDJt18hTfLfP2z7fPu7eP4+PVf/nd/+G8/3/7K7Vz//PtfTy+MvfpJ
24nkufvrXz/av/z9L6Q+DNfyDP/7r5/xr3+wnsTf/7r53//r5aconsr8qXz57e/+fGq7v/+lWH/j
pqyMaZgHDIav+svx59tPjL8RIzJpxvJEKP4GISgr0cV//8tw/mYg9kIJhax2xaDyurRV//Yj+28G
Th0INS1epLe/93+P8d1t+K/b8m8Qay+rpOxajubT3oj/FGIPlnpmOWA8fVCvUzG1kwkzIL+ZpWMd
6vvaZOYrS6I9WZTF8+EQfCs3+VQQsbH40wUPxPSD1JCeoWXlxwiPLEUf7yoVMWu5SlZ+uar/OuJ3
R7iuDO80KfixKRoDaTIuF4QjXL9fpTJ2rxeYzK+ZX5VdwZGj9shSRjvj0XCqNaK4VK34lRnbYIHF
NVbWWXW/5GPiiXWD+vPBfHrHOBYA9wavGFcLbcr7YzGIIkhdu8JHbLqFKrKJlP61wbe67oyjFiq1
/+fP+yzOZaiAU2bchQl7gBkf1qDRGEsBOLHycZ8LMrMNBk3x1Gjp1hGXi37WIbTq0YXaMpo7tbgH
jq96+tW00+dnBG3wSmTlOJjJ/JixKjmijKnCQgrfDVcJC7+2kOjPhPmKOA0rNkKRbrTo+Ytz/7T+
rpLk//rYj+dOWSwuO72kNalmRFty5grbqWD8Z4+GJDYFk+kurBT+R/+adX32xYP3ee/l85nwNYl+
WU5Rm7y/2eWUW0RfNUlMSEbgKJKnYLdaCfxlEUICbUmM126cHub5VsQZwtZqgkFgBZSQgr6wd2Ue
YmbTP1W59FyMGEKkcvZKPolywhVnUlmdN5bYUVf1rLWD+eer97t7pnH85jp3ROyw7se/CMzyDhMG
Y8Sck6joGC360agZfTGk/lajkbnOVMxVh0uylH9Fj9L4y+/fVz72l0/+8I7EjcosfzxgONYn3pRr
D2loXadG9FSZEiuLrvxo5vGlTe27JjwWtvYNw+xT5XRfDHh8Sl/Wu0fbmOjVATTgfLh7WWO0RmiN
tb8UKhqxVL2NlumoaDDie/Pbny/2p2XBgAdlsvWiWpWZU1mXsF8utm3USquqCHykxKFyUR8MoV3X
ZnGIAd2M4ZfTq5/Ojc9DALwiTAgKYbO//zwz74umcbLGp6a8T6MG8+Xx0KvpQeWW9szRsIZd50N/
RqJ2nWFpFaqnKrOe5boFb+FUr8ZkPKv11dR1z6NiPCctnoqd/jhSYzf67gkvCgDfk/qsqPMXK+hv
MI9o0DVuCbgl2F7Wx/uyViLJw1A+iv5Mi/OLuo5u2hBtJwr4ISbLQexs98zHNZ0kXDlvUApQFtYX
WgJ/vm2f3hEuI6MPOtE1U+bkOu8vY1kNaRgLi8s41E9LxUbSmN+UKb92ltWaWL+W0+gI3fQLAvBv
ROYMM/FOgjKBNm7qH25fOFU0MZtCvBmJl4b9rZinjiTR/sbgUCSLQ2s/9hlemFP+9OczflOyvns5
DcJDpINY1/Dc8PX9KTtjVjK6kAk/lodr1I5A+YwuUAo8OZg0pFqOxC5U42NR15mfp/Sy8M6mhF9R
kCDCLjjYBVREnGMkC+4vwp8j/eJl+hx3c4w8IbrBdmeqPN/vj3GQWitPVLXxySvhrDBfrFr1QaMt
bYqUA57bCyenFYjfKFq2uwEvcNZi6XyqkxsxEKpb0SOqvIODUXifNpeT6jzbqvnFpXybMH53KUFh
qqxlMm+9Ba1+XQd/fekbo2vmHp2kERY/jWj2NcPkpZmv1vEPo8bwsMjUoBR3pWx+q6P+zK7nTdib
d7LqXML3vI5k+aYUzZ1UsF+M04/SLgsqBxjOOMV+cpBAmmuro9DFD6bGyP4VEdDOAZA1k/zlF6kM
LkNB2+HF2zQFysN4QgJOShO7nqi/SOKvYrFP69yHU/7w4FJGLGDtcsqmOn3DpH47OfHVYPYBVpj7
vNK2f35a1/fv0xVeR2ZXujov6Yc9LIvFvMyFxB4maSCRtY2uxxeNZJ/XfXfhzFykfPr/DjrWU/zl
Mz88fJTcBTgaPrNWzcskE9+rb4WibYz4wixqXGOz+2jhGot4/+dz/U1N/v0Hf3icirhLKrOMGz9s
lkDWr7S8pg/fAWOemu8JajC5o97pgBmkFa3Qp0tz7W6SUGg1xv/sItAjIPIk+HE+XARnGmIG3jgW
Bad51J3Nfb+wBE8G3YDMiHbSoL9G3YwDR3uoUvmL9fEzhGK9ByQjzOHguKZq62P4y5sFrlNPVDhW
ftrTxiuooScdbS4xGoy20MqcMWCZc9vVoa0i64ltOltZjTzOuUcoQH+ghnGnfhuU+TjElOTgzTyu
jBltSff2QJdtPYcKL2SPUB+131GutcSvQvHkRBT3qnE6UXjex4Nc0yB0Tr1qXIqk+KomwqDkp42c
M9VsOiYrd5HBgw9nSn8osrRWKX1TMnRPZ2bnmOgPS1ya2MfPD2LsaiTfAHdlE4F3b6q+Nir0jNgl
u1YMp6V9sFpJ3sFaxeGdTh316a5ws84cvV6rxoNd2N9ynca0nURHW0MuC2gOPV8Sn+URZeTUyWe/
XsYZ3wLJ8B1dPE9EjpQ7LdUfHAXhZa/+H+bOY7lxNs3S9zJ7VMCbzSwIeiNREmU3CKWUhPfmA3A9
fSdzY/NAf0V0JqWRomY2E9GR3ZGdVSDBz77vc84hdCleB00j9jOOHuZWjGW2BHAaAThzZQn1NRJ6
AnOQWsYmC4tFNDIoWrWlwab6waqMtBALH+OlsgtSZOLOpRAVroE45ZPRGGjaVerpPPEGC2hpmWeW
uvXN8RGS7Tf0oLT1Am1FBvERGwR1XVkEio9ybs4pf+pzu/QGCPw6IXOahOu+telceaYzt/SIRNZx
+C0CnVIRnrjzrpAtyFSoko8AXXJOlHXoiStbB69F7blrm0FaB5He4v7FPRc1rwvhs1Tlms5o0+yx
N/cXglvgwsF8Yo8elEDucRVTK1+Dux1VctzcIu2jeW5C7A+CVFtNbEcliKGvGIoNKazdAwgHSWnv
4C/axpDyyHXscVgUYXzwg2F0w0q6FY4aLy0zocWkOxQlBcxHawAY4UQSjxgGmGN0V8VFsdAK2Ga4
zibHs90q3KbTkfWQjy6y9kFrHJzaFCqeXIgHneK7JFnG3FYAoUpx5+F3tkhV3Fh4b+Uy74YVn8Le
xo+G4/vrrPHfxJg81BXCEyX370NV3g5LKCtrr9ZmyDAJ/AVJ2/o8zeOdNrwYHqWjGkXsiGetq9bU
EqaecBpSFwvzpl3pFiS+lcDJJO+GzRZuTI3qMCwPvoStw6jAn1pwGMQ6+3NpnhUihSLlLxwT5wSp
pNcTK9aCRVi4SgRIYdb0D7y0jN0ceXZMEvKcov0s9nuiwCVjg6OZQgsTP6gQ6/DS9m6zlI2YYKVn
I5Lw1y7pvdde+Oqbw1WFP+ZK9qxjlZnUJqXa7UfjivbRsiBMM83h5FqzBuwNihkgy95vncekjl/8
gjRjMOWr2sKFCsWlQ+qu3rpNEa+S2HRVWZC5pYzqogYlM+P2Fkc4dAlZve6SdBlm4UFJg/dWZr1P
dGNW+HK6onOSE0ARZS7/7auWngSNCT1emoGxlB1KMXgCNIBY3Cx9DyoA8Dl0I9VajwSdqhQNloNR
c//xJNqW8UAXVZOOVRp0dBY0dUZHjxAzHQiyN8kDtnrD2WSICaJ0Ug0M+cpXlYXaBt1cSftxbkmr
OAbByWryng9yjIbbU4nzbkd5WGq0gMIhWXgOnYnYjx8QrTxCfzxRCj508EO+gx8idaYb5CP60inT
lM88qb6t40e0cpuj5XZEtARXz2cJA9XVu+ak7fRO8gBo0UVNbMVocFUslBtSQlDoW69Ch2qmtjyn
2fYUihKoEUFS1Fo2TcxiCbXSzenMpMxe/Z6cD7yLmqiaVRC+co+DYgdeEEj7LCPeknSZ175uklmQ
fBjiOWhNoJccuWek6a/GBLtkE/YSK+jBPe2lr71zABdTKExJAqAIauOPbJ1NAE03oTRQQP0O9+Lr
wrNOY1gc0h43V3sCcOgj5vtmgnLi3Ho3oXSyCdepJnAnnhCecIJ5kMdCIYmZNGE+5Iw1C2dCfxz4
OK8uFsjNp1NfuGVpOPJR6J8ZpTKS0gRE1EMTSRNWNEyA0TihRtEEHdUTfiQUR3PrCUki+xBmG0ip
n3AlX1fO1gQwhdmvplzoxUNLy+rZb/Q7fcKdfLlcxfBP9rCulVDbDIP8VFe0ssB1xo3wQQkCNOOM
SvrdbV33bqLYIZHXDW1xuguylNIaFz5SVleY5bEYOgs2zlyYbb1TU9jgrI811xAeXkZ+fm30lKOz
vFimvjhLUYLVmtmt24CGOLgg6ed5MA+blneExRS56f2scLSIPG/7ugQic7tBGmmba75rDQYgDiHD
S4O1wNCadWHTfbX6kU5gJO0xZSfoiAsPGwqlthEtgJD1I3ms175VnIYMy8ta1zmMGsgi8jq2Zl2D
ZGg6Bw1FhNUK0n+70Wc5WHznHWqsGAAFETll0YDzn4+wqAQUteORNoHxZOnNk9cnV2ktW6hZaTiS
kb2tS+vR1jjsizFmXcDGJQjlai05ycGRqgafg3tPtTbqEOCa10fu0Civhdq8snaO89y2UcnK9S8p
Nw/q9MqF7uxGHTBciUaqtUTy0oZVVZxlOtQArXbux/Bksk92ARB/JOL3qqn9ZeSjKQsw4qvr/FU1
M2yIsYBeSP/09dRN7WlPfhSUuD9h9QRH4Y3yOeK22rX7zLEf5Si/ZsSu1Dht8UZgW+ZOD36hkVWZ
XBuFKzv5ZNAzHmvdvyoThB4pq2XgEHDj6+1KRoDl9doL6og3CGlz5kjpstW5DHVR/RYHyqvNTuxG
YaTN0BVwbK52NlIsY9rjOZxOpNMtOWJul1bXY6W+iOzV9MpkKbWEN5uTtwGXI7foCALtfHRG/G1g
q0uo+qcgl18DdN9jCCJgguSi7aB56ZOsqHoZxxBA3QZGELJIVI6xSKdTh0lWROmMyzQFWK0Hy6Va
DghxFlVxrAcbfU/Dti4rD5Hoz0lRIHY3grey84+WWd5asidxQAlR0kFpJbD0Mz8zOrb+h8Cxsk2d
zK10NFF2hML1vcfCDh/xNHlNp9Ecd8MJfcsqNaS1YxbLQjYGFLRwZvQVVnSVZ6yL8sy2adm2stUw
YOG5adCnDVuRGMaFUdW/cOHmAF31WMVUlmt43iyvondpaA7csYBVJGuek3ZRyupciaIzKX2Au/6m
H5pXy4NpzHo89rk2Odu07Hs3k4Z6bQXSbz18KRXjlOj4Y1gpcHyhFa+tr93h8veMI9ErlON0MAmA
gqRuj46ZpmqT7qWyISJeNHeNVAO/+bW8BXbetiNl/qqPEJx4fryI+hw3+HR8DhL7GAExF0EkzxDI
oQA0Nti+HhE0nBrpdzTQl6ilfgVavGHznqsOb8Amc34qCCamcoz9teeV96hg0Fs065YLtjvWynbQ
2PPTnomLThPrSkPe641q8VLDGyOudIy/lkNT828ys5mHXvWYRalNr4LTT17QLw9FT6s8iVwpRB+k
kexK8MKvtGZvl2VLJyZQuZfrbmEmHNNMM8Yxx+uOqA/7JfI3tnbbPjv5uM8Vms5qoyKta6y7rqvk
daK2W0XGNEGFabKzwzj24FlKgNAft8CWYdRMhTy5UrZGVKhujIWusNlK5cEIFx//QJPE0pJ2kz2A
SVCOG9CNoq0KKKwM+AQorLGOwQGJWvcMO/R3zm4zikvezJaS66DVT/xbyS1U1vNAtFAt5W/Phl+b
NuvaU/M5C8dvq+gewUUejDZ7jgxAXVlOH5P8NYLEKGL7PJYMjEqALmue/zLgRetWPZ/DdGBMQ+dV
FxC4ZYYyDNd0nBnsJdNj4B1X0KJp5uaydZfI6D/j0LxK0f9jcGCvigFp1MfqQWWRJco5TPX3lmPF
jKMKp9TB8PnBmq1nrjRz5IyK4sCicIvp0MrsJG6dhn7wGz/750e0mulUTL9Bo2auxFjSKEp4h4sW
v+rUiKI7/EYGxSlcGU64RELYbpMiu/awKF6giLuuI5rdZkDrpNsmUdjMmeySm419joKntWZjv6jp
6mKaKp+H+K2G9mc/OSj2eFUJdGSVdPINeQpAUd8QNMOHorVsTMh7NfNOYc0OkiMLdKWB11IpaEeQ
NPGqLOspKuGIkqFZaxnd6DhF9oZ1VzaO3qwYYF9GFX1Ml02tjlRdAaqyn3sJAb7RuFFsUtFyk4Ny
bGG5o5wqKGx4JKyEu2wz6sOvj79A4cKyWS4iRCtzu+Lt+SpnX2lghaYfXpT6qQy7ZWt1t2gAb/vS
P+PS8oTs6llgHddVcLG1uqSTPuPA0V5N/0cPPK8pIkBWwh+YkI7QDf7oVr6O9xkW7JTneHksESud
shmmsLgSCl+ytjn439YvTnGgBcfpdnY92ndVJK7kUuTrjGmZIJLyoqLbSfnQ7bSaGmKhBs22sER6
DfixFcE4cGTRo4VOVtzRnP5IaHS6heiUZR7L9yOX0OVIsS/kwLkFRkVEpSfkI1Xs9ZHqvelYSB66
FFkCeqY5/+GbgPKRzgXaC9dBBbbV2jK/gK7NYsLB3SYE8UsHjiAavrkVNBlmGDfIiaA6csqgyB8x
bYmR2aaSs0i6+t0b/VdbDjZmP2K+KF65IEUL2+iPfRm1C0sq7lLJY16wMrhxfFfOtFKQSpoaCM3l
s62G98pAmFxJBprBpSnANJoorc0QGyXOugjmm5hSSg/3ZnbJsxJ0FBhEW824MPyOp0FVjuFVsvKD
eF8YYkFitb3ARrpeFYF9EyUJ8go9Zuj6nYtNGsZXrNxA5udSguqOkn0VpG9+7ZvUbKpNNAQozwPZ
XqVp/OqzM8wyP0ff1t7IUepvQk1aFeywM5J343laASMySOQkb91M52JvWN7Ry3Y4UiJ0S2odQWmH
yVK1pDl0jFJW/TSvYMrLZN7X9lYz5U2BMrLPr2ScZtFktIsu98JZwYY56zgzFwF7JpzkIWE1mDtj
92qO+gtlFm1mO12BaY25aoqiXA5K+VbohBmwT8HG4nYXijRcCdNbhX4jyG+IFECcu9iokZGmMgom
fzGE3q7X8oeSJp4bYmGIkGFe1Sj8EKRISpC5QcvzWfJYNeQtBh4PaSk/9wPmUBUJ5UrRbJ2kuQIC
BObQBpz+xnWsEmUQ+sxkadx0VoQuhHYQiS7+PB7D+8yWBTxXsEtCc+HhzwV0I14b097lXYCxyriL
Sy4n2nDI8pAdjKI/d9fkHSnpSRCU7RqTatrc+z3usE1iPAnRPVt0GQ2RU+5Qzk4gzrmA+CdeaZck
9fPE7lhtf4bO3qoRo0nu6VmHwZvVU+gupgWrb4zXwYx09DrGLelu/DXr9ZBq50obXpuhptzJvb/M
8udQi+5TNdqroXo7Igk1xuwBydEs01plxsU1dZOmgYFPr4UZwdAStjfLw6tCS5PZMCicalB5Qf2+
VCZVQe/8scpV+Cy6yXjoW6Br2mSpiz7vVyL5p7wAuqUaSuN0oXcD5Ue8IdwcL9zYlqE/Te5Jlrrr
uXdc277lbwrcH9wxBW6K1Q55HyrkndqDpcpd4s1r+9yM2brJ23HTcq5rTfELo/+9k+rBcrC0rS4X
YqZP4rRQCodtnKjInmINO4qxk3Ej8MWuCQVSOa7m87hZ41gHoRY4m4YS4tRyO45J+I4b4VEdUnNV
ElQG0o5NaZyi1Ylz5U44iVgEqpbPsTTQlilUalbp2Xb0BVpqEcoc8yCYC8c3Hjmmb5WsBNRSmvZU
DohEoza8SVIP6ecQ+RvkEKes6fA/SNH6OhKbasJ9fKAJmTr9TSXx7Ys60W8GNcax2OtPjRxGgJDp
Gd/06mRABTaOlt7iPoY/RIOTgBQ30c5LrGKuhKJapEauHCCu+QMdpB8U+dryKWCoEh0BVZCKpnG/
G3DRSCUWM9LB6cY8mPIoX9ue0G9KzfP2BVVPu0A5qYkivwsQjCThroglNOlSJep9JfPbgIojOeiD
Lc2Bal36irRJxGkIsND3xmbYWzoSl0x3Uxu/j3EyghOe5rZnEbG+6m2PRKgjKSlKhPXYeeqbYS06
ynTrgMvjbLTyk2cM8ToGg895UXhn9Bijj/3e7nx5n5VPVtZY2//+Qwflgg/NKjf2TGvbSoG5x+nj
339U0oaYllTHI4FbsEcFzlw4IEiYdapEp+L5D51NAw8wqDxyDFZoCOvxPNe5SeBCmD50HqQ1wsBF
WN31dr+OC6rCIPARpyb5OkW/uNONlquIUPap2kmuVY3aHJWpmH/f9viqxQPaglcnQJNOh+zvUn8R
+nKXlyD1U1G/C5XXhm5GOSFIRVbfJIH8IGTzR7LjE1lC2Z2XQwN0asMq8kXjFy8m7BV8KZs3vrXD
pYgjirSwCuR6XXYdty11DR3OPG6KhlP8qfTrbCEMPXXD2HuqqQr4Jge+WNPoplunqpVnpl3geO3X
Pzo+T22fyx4YOd/T/2iKbpgXLTcmW9bVFvO1GoNzhQdLwFQklQZNwi9hJVdtqe6pxB/kCKWAEjnX
qZxtO5T93/9On3vWvDLDcaZuNVaImI3+/UNBBNrsURy3fJqy2Ly5ESO4oRFHdETwjPDpykmDKzJx
fqHD/Knv+KlRb06eVhO6TXwDNsgX/aiMGJoy8xglGvdAaaxuh4w4yngxnSx1qhkc6btoeP/+K39u
dk4PxVxaZohgUXX5jf0ujNPeYm9t28dOS+4DOzl0jn+j62IbJPL5+8d9Rr34knS9GHl03KB2Ln7p
pos99MGAmR8FJjOO6lkT9zhztfvRWvZ5uYXsuorT7FjHNAKKKD6RjPlDy/WrN82UIBBIwQXK0i++
NOykpPh4g5HR7D/Wg3frOZhylVp6r0Qhch+NY4p0oqzx/MO3/zwlDXAdHTsAQpExNr+YkmkgN72C
KcEcNkC4Nk7IXq4cjbTAqIgkMCQ3BpYR+a2N5868+v3D0z/PMoNWo4XcYQJC5MsBJtljHRCwRdfX
MWTcewRHXMra/CCbJK6wI2jxH1V7rKb6Q66Wz002PDe+f2+O1Q/D4AtcnY+iUwGcSCIb+u/vidbk
daAoIyQhaWRH3Ws/Vkat5tiS2RqWJegv8J5F6KK+Onl+VwxvRmW+9k38XGG1qBEDGxommiw3DZMK
E7rQJ5Qpv7Hyco+stKVym9az71/f50XcUMhw+YC+wOTsC4fJzEBAGY2Cy/oEJga2zNna50JZm0+e
3h+EqruBHPwwPZWp+//3yoh+zjIo/ykO7svqNJT/6BJbpta1toWwwq4rV67jB6cfn8fkRkr43lVp
4r3VDteKUr8XjnwbK/3x+2/9xfoAMkR3GpMXBQu9i28tZVWjZpQ35p3VYhN5R5abNxiHIQOqgSb/
ATf5gg/g69IWZyFicZDNiwlSBth+OS1f92PvsXR8gnTl1KjtbTdE110zFeTIyK38tdFG+wgFd0x1
UyVjIeHW8cMv/sUyMUEZeA2yKk8JRH+/eyMHANfbAVFLl26T3tn1Vvka2IxKwz76cXNwHCD/3P/B
dv4zvjT50xmKzHkBEPfTGgmxrnQGFoVzS06ek5SDcmBTMi0g6oskfDELFMFjUS8bYR2MnF5OaJpH
O9IPcJryTCq5SvQF3ob2QRfTabb6j+HHjw+oE2rEjq2alwsJN/4xMmLK0EqIuk2eoksab5Vqyo0T
KnMdR2YYaf0thhWMhvhqIoQoY22DsPn1/ej82C4upwfUML6V6BfIN7xYyePYxOCi6su5oaDh0ak3
fbS+wlJ7lpUadWN6yOli0HptfuHFRvHZs+ilUa4JqaT5KQIkJ6sPsWkd6Gqw9KEomGlZdye0dq3i
Vt/Z+lZPshthix8AkK/WEzIddBIcWE3kS5zSsyrqUfKEN4IZdb5xIIHmXTH76x5lta7qG+4uP7iv
fvVIc2Lxp1h7TnyXm6+mEsknVf88cqizuxiPql5Bv1EqDxPdFOvd4/e/0MeMvfyFTA7epHhpUP7O
tCn9sYD5TGSR4uEG/EGusWfalILqCC//Mab+SKs+MsJ5Bey+6amUzqJG2SR1c6XUSuQGvtah+pPX
/jBortWpybwFfSG7Jlkqgo4b98wurPdjtahh2t2qs8ZZaD0j1Xy1C5uSX2CuJ1/PWMGtEN2poQ5n
ALWTHZk7ZLC73r9VHEog6NytkhJhk4L39yZiTmGUy7JQHhizDBYEJ26IUxaQW+76NpIdzjHLVnQn
OhZ8oM4juRPIpq3KyhUSJ+Y4CzaOF4lZ0yarhFcwN2vUdMIObgS5g0TKZ8idJG1udBE2zrQBHORk
lWbcf//+vzpwoSpA/4DrLjFkl0drlswGHzkWMTkKTgrL9zCwmNV0ZB3jUGbyAwL/1TQ7q4482R4X
Lts7ff8ZPiKsL8cAJxo+wiTIRvDx9xgYWdEdDj7/LKSCVKkZl6HbWhS0TIeYDhWTzjLppEX9dVZM
e79m7QZ/HTrj6gNEU4xxNnbRvTn9SLYO+1O7iRndRAVOTlPMRebEC0dtxZozdEjZHmSwll0jrgnf
ap5pit1jD00aNp0heYSNMuE9sKf854v+R/qf9eJ28bfY52+90P98DAl2+v0evn77rw53y9PlP/hL
UfT/i4TIZPFiHfk/S4ge/td/1c3v6lfeNL+zvyVE//7P/iMhUpV/mWy3CmdyU2Xz01i9/i0h0v+l
wXITdKlomKY7nJH+rSAyzX8BNQP6/oPSfsiO/q0gMrV/seqgOkINy/hn9P2P/0BBNJ1H/xrBmA1j
YoCukoshNdOLlVNIfSU7Q5KiqZVWql3Pfc/aNM19pcg/3E0+7/7To8hnpwDK2UO75KYpDwPfxDxK
jPVB7SmGp51zqyVPShTzyOy61Ko91rDtmzRmH59jGNoHDKpcR212Sh+8RVbxEuT1D3vt58vxxQe7
OAoWkjqICL+IBQTIOor7ndSnt+jcse+f1k+KvL0qLfJB/+FW/ukIOj2XXYv7ms5+qU///z92kN4u
LDWu0nQxdtp11Vsbwi7u6evOk/gcx8FPG9ZXv/QfT7s49HUDybxxxNMaxE+GPJ7ksVhh0bRUteLm
j3lw/Gf4/Cn6+jyoHG5iOMirlB0sDjF/fzEMf8w8Ny38CPTyOPnwxVp2UwXKkmzEH47xn7eBSZdK
fruFEM9iel0swdM4EoM9ZIsYXjHvgwMgwzY2q11RZtd4SaH2H05QhbteVPPCSzATcX7Imvh0+uAj
qAoT2ULXAfR6MYdkjMlEaaDbcvLmRdbted3Ky2gsn2prXNKIwrLzxxivT9en6Zm8ZJofk7rMvvja
qVSLqkkqCluOtOgq6zZT9cepyTC95lpIT0LDTU68VIF8NvTs6vsf+IspMz2eO7dhqs6kM//7F05S
eYz6osUnTXXItMeRkkd3RnE0SuFKmYfxmIOySty1/N33z/48ayC8+aUxP+Hw5Vjq349GbKWHOBOk
i5ZbfMsylVScbaa1YxpdstO+f/+8T5cl3jQyHTJAaXsj+LiYpdgajDlOyOkCUCaxglcwSNreytrp
ejdv5K1cFnS8rM33T/1qCv351IsXnPalbouEp9pm9maH5t4R6nXf4Okl/cdpYHxBAykPGlLWZeNS
VIL3ZdcORIgscGr3K7Ek/2XejTjwjcVVUCqr1mpvq1a//s+/ILOWWGB0RLahXKwRAEtYRkX8jI7Q
yAgvl5O+K9LShSy6H97lV/OTr6ej00U786lKjcVxjjUI/Is+ZRsN+CTqIFP0gdI8WNqKcEUW/XDV
/fqRePRwPkV0eXkhiX3uPn6AxagW+ysnrp/yrN7rbTAXRboOSI02Utrh37/RTxODCWkwGyk8oXaX
7YuB6oUaXiZKSxeSO4VkaoveoOYoFiYYilKIH65cnwboxdMuBqgIqpb2budgN5XvzLFZyn63NgdM
b7yfYj0+vczpUTaFGqKGqdhcVjUHkEAFhMeZ4w1lG4+d4axSZ9x4iewGa7/vf6iOfPkeJ6SfmN1p
wl8s577fVCUBJc7cj7STYoXzVFd/mflzZoQbzAp+uC1Ph4u/DmB8OdplnOPwuMAs/+I9qpGDvqHL
eRohHnrrfLy/n7/U531yeg5BT+jGqMKzmv29bJrBYJTAAc7cU521pgauHRNvYc6a5ioe9OuSrn8o
jUupADaNQjc0hx8m/Kd19OIDXAxPbolx1Eq8VkwmFgQR9Jl3rcnZXFcVGNFzI/tXvV6vvp8Tnzeq
i6devF4iwryGWFSHnDC65RlsalyfgkwB8O53VwOarzxolj9W2L4aQ5aB9pvCwMSBXWzPjYSdzihV
qO+TCG9Vb68N6sZIvI0R+rgOMiu//55fjSJKpgS3EWzFRWM6LvxxlFR7myhLXzAblWyNsppGeL2S
GnP9//aYi73XzkH5DGK+kJBzI8XEMtCBWKP4h1/t872aXw0LB7Zc7jgoxy7GSiJBR+mYOM07aje9
X6zJld1O6R6Voh+kAHs7ifwcPDanCWPXOoQ3Ug+n2US4+czqMl3rne2yFaxHCeCBVQnh8hK+5UwS
8FGKD7I+XptNv7WT4m7EFLWq89PIAuYzMgrLWaoYlSVZttNQbnEV+2FD+nJUWnjzULDCg+7jnvnn
zxVFJcHLNjRc52NQFO5VX1/FOBTvSbted2q3Tvvlz0vNV+so51ODHdBgzblUZoY5aow4Z1CO5fAi
mT2Om7rrwMWrSogLeb6PYGC+HzBfzoMPvTBSUJ3+zN/jMuscYXcGA8avHDfBVG1mJ9p6Av3UHiVF
OT58/7yvdiXMgibBv+44nwqBgx044SAzD1IIDz1V7o2kX5jOc5A6PwjUv3qZJJlSbeT6jtbuYmFp
U3h7uzLtedmEC6/SVoZZbMoqWU0jLxpkQP2frlU/PXJaYf+Y5CX6b4Sy3C/S3p6TXr3VUv3KxpRR
kZSDAZlg/7A3ffk2//s7Xpa3CKjuwMj4jiIOjl2orgYWaAmvvJ/3p8+yYaa8bTnTpLB00s8vpnwU
UWHLMBWc115xquP+iGgQrYKy+xioCka7bXgVYExACAFoSxWuvLDcxQHmh5PMI34MsmITJcpyWio6
m7aZkP8vdrA/P+LFT16nqYncy+YjRgUJf9bMxt9QJYJp1A9D0l45aDSmn+L7If31r/7fL+biV1fQ
r6KR5qncc678ySqRNSmA0p5ulT06ommwff/Ir7ZqbtNEVNOvov9w8UWRi4WoRBweyRIYCHk3OPV2
WnbDZNiTbH6Vd/m1LZc/TCmVucMQvjwNOdjqfJh90U6+KKqjtOt1Sh84mUoCQLRc4o/+qscq7RYy
yvGM6btrq5DuMhN3G6czUFFJ9nlQfSrc5snsOmRImBNE/O8A8H0Kgg8D6ZQo8rswjqGQV+NkzGrJ
zZUZeWgAWqeiawIiHfZvStcASLYAbhzsb2TDuQ6lbhcOObrUfFyyVh8KvGvUFkFF6JBeI2e/ksK7
lW37YHoTcdiaOy8wXoqmfinb5gYChcA1aznZJZTo7jloCdds/IXSRrej1j6YXrD0VYRUWhYopIJr
Z05Iri7RkdQb8VoSn1PoEGNNgbF3K1cbvX2Jale2gaQJEpMAtqjiZ4b1jvH4MZOJUnMazzUz+8ZE
CyaZ2S2Bis7MSMBLpDvd04/xJBUxJP1Fbvv7XML21s4CKD6r2BS6dIvm7pzUTjCTWnHyO3veDv6q
KcNTIMl4fYZPxBQtux7z6xJEeewo9gsTiZVTEFFo5PWbGp/spD2Oop1r1ACmv8KYlzdNHIbbOUCj
8UIb4fmjQVsXTVq51Bh6mNmOF9qdi5gmUan4ZFUM1W/VCN9TX8fwhMXA84oHI+1xeI3fw1wmTMoo
+JxGeU0WEvHv/Ts3I7qD4xU+gQpeplamYX4f97dp0/0arEGZJavMIyoz8OIXrycgPouqs1IX57Ew
XuQoWpdI/9xOd4bZmFi/+ohPF7fHrM/eh9xH3KLSdVPgp72JXtU9bdJbKPkM+SJlfuU9qIsZwS/b
MpDwEsjI1BiDNz3GekwtZlG/Gx312BTRY5gm9wkm2PhncvIsolXqG7TyfPz2qKrJM2E9FU317jDo
R5zSqewTP1cE3Toxk1Vk1ScRtc8TUdQZzS7MtF+hmRy8yvuVtz1oGcXVoGJxQs9ZERSIMygsdWrC
77bZi1TAjLmtJBz3Y8z27S7PMAEyGG+NgmVHrsUPSVojtunP6XQfqVV/hSJ3piJchUgY3/wwhSps
a1TMyK3TEU6/0DGLIS4BwmpTOJCalXdIEo6/QbU3nXipN8Z2+sDlYDszywoelMp5SZORHUW66ijX
zeq+v7UIBaRrg3eInLwo2pUU8munBdiDJxxc4izsFQ37BPjszzubiJieDgtQqL9IWwXDHnGd9sZN
F+EXimHdu51qj2iJ74IC/DI2yW6y4kc7FQcjrU6tF58HSTnqvv+s5OnWKIprXK471DAhxAPu+k+l
3N7XrRmg4Y8P5e9R989cel+qziPrKl5myGtC3ZuXib10ImPjeb5ASKevueXtRth/ObY2H4/LAyTL
DH2LJG7DXozp8AipfNveeUn521Gil7boH6b/qsbMullQ1/eWFG98vnwU0GQzgPp9ftHaCKQ5ydjl
jMSGTaqgocUn564TTH2catQieGwNH60dgyknC8Xth/hpFKtEK/A5nUxKCt84Z9Z7KydX1JQil8jS
22liZyioZ2qvHLNWekN81M3QE6coyponcbaFaSHYKd8irfRn5chQqEfMcWrjysmQenVEMpSyQEtT
Fwq4lYqoux9crtejmwTjna2V+zRCZBgJB/GqKN78SHktA+JVGiwM21D+XardwbOv2GH5l9VaHXMV
l+H8l1rgHFV1z9jonwy1eML4JnFrRTkTgTYfSJKfTYMqnkaI3OxRybisTL3bGPLtmMS3ZYjHttkP
m3MIzNBZOWbq2CGwbAVzv05u8ux3qKkPgkQjV+Qk0bdDvCp0Imtr891LnwyaABG653lsaY+0SX9/
jCSVU5cVeehoC+J4rOoQS2DQMtbTvbQ1q+bZMhKdGBY9c8tE1LMornaCTzLDiNYYniV70GnfY4Mh
eZvM1wKApT6ckTBAGA9dP4+1DjJ+U4rsjcwFUkNaNNEo5mbNtOlJLBKapxNhVqNYpLe0En3+WxfD
WjO9R4dJ2dZFN5eV8VUhyaMtaEzn0x5iNM9Jwak4i34PjnEHkGJj/Xut1wGtalV/UkGX3DCAlZIk
lZxSKVqYk7hAXSYkKOsp73UEXcIzOiQgfJxhE/pYkjqnx9ZW8ipS7P0MY2I8qmZRLjEDzVkuA7th
U1gKaqWNN4qZkxhilgWId40jFUY1JUNW1AfLitaTzABT1xKz2hBgocvGOzXhrz+mBM4EVSe/aJVN
aSu6GvviPnEc6q/+tjOs/83ZeS63ja3b9olQhYWMvyTBKCrLlv0H5dTIOePpz1jwPts2zSPdvl3V
LBOUBCKt8K05x3ylmvPV6lKekOmZiArgvhPOl03e6ncBKXnGvCs12hj61XoFTyBZqTzxoseMQK/0
sTCNJysHb6uK6qXUEasnsf8N2oBnFPVrPAdnvY4f/NJYO7UKrhl8g8bR31ZuJ8Xm4OfRV07bKqi6
jVPy3CRNEK2VTEgw0vfMLecNEHUqjRYZR8lE9mL6eUTY7wVmsy5nI6XnJ2MirOmMi9Z8Gc3uWSEL
yktQe6eDf64wmXe1ku1R07bbvphvW2Wc10aAZFmq3pUaBbqLHliZFAVBU5lIPQLZESR7bNWIzrHQ
S4L9OqdYoa3RCMb6UHdCWw9NYR3q+KaVOvFWmP4JcepZ+BOaWl37MpEuUyKi95y2etRnoe+cTAFo
b+/RVqDSsnLzCO/knNU2Y0NHBd8n80E0rHBdGMU0QunNQFoRI9fuaCiIp0NhH0guCuq834+DcRvF
qrNOpiLbII/HX9pVYm9xJYpUz27UvEbmzAq5Bd2INIcUwS/PRqyNgCFbbeMnDvl0QooOtBuiZ7qH
UkkwOJb51okSDCyD5TWcZs0q+SrRjDKauF2b3oGz+4/eWSn6jEl4fVR/bzUNUjD3bqNb9lptOY+g
glcjCZIrQnaKbZUU37SG9AY7jteMlMx9bM53UUQ+WqVRDZkc+KAKoXCBIkgxIJBMZ5az6sq5WdUp
i0OsMIIALGbMS9OrOkUn3PCh1+f2gHvBmdZN05/GaK5WoT/lfEObwPqSBzE062hbOugnK8IxGC0l
xtqag23RdDVVbNF6pEWtVOvkjhaMnRiquCjgm4Y6HTNsWSxKcw0uuwRbl5Fwjf+JvK/sRaXTD0bu
iIqZwLrKmobhPSsAeVLyXKUEVWoWeh1G4cj7b8py+AK6b1zNxMp5U20RWoOT2nM+FxMEDzKPtduG
KsohV4vbwtVJg1emcmOMuIxU0cbUbm0l8sGEjIMXDeTUKRlByDj39pCF61UuzE+W35E7pZA3GYYY
iG9GrQw+OWEMLLY21hGZM2tiXukCdXM1qeRhpabxOYviYo3SM+AyduS2v2KaTJkh49YUHYyYNO7C
PdaINZmY+SrrarAb5q7G4X7EYvWxtrQO8+Y3spYeYHvaxB8yUCdl+UVAhcCJTPJYbhhiLdR4aySE
TwripdUs9NGu8a0Uv1M3pJfS33SvVgDbpNRwLlNEJgth8AaMGIafAHG3zHYHC+p1W2Yp952OyXCw
n8fANzcUwZz1BIBkbdgBDWvk32ncUp6ucO/7k34oovQ+Dgt8jUGKOXXWjE3l2TM5MYbcY9QZe0XB
QTfl9ocAbCHDomBv+ylWk7GbJOsTMFngPg02Y6qEcUCKJueQBe69FhufAPIfVd8kTYVvRYZmp60a
xLHRFBxoSbDkEU7hGUn4KhpOjcsCPNI7+4ipj9kBi6otmui140/fGZwbkFMCskIio/SQG5kE+ISU
KqCiKFEVHZ1Ix9ADEJ0ZIKpPYOxbNMm3FmndYVOQMdCn27YeD26jfjaM+NWvlIfUUTTYFeOHtps/
WDEOTqPq9S3RIpHTkkc243UeYc7l4jtBM8nKksz8KcicLclZ86pjagXjm5kiNiJ9pQSkl6VmSJJm
uMMsb64dl0QKJewpwK0z2/6Aattam2ULlazm4ecM31RTegtGHL+bhaA3T/8JEHIZPh3XrDJWynri
tGB/kM1XC7Bhw0FTVQ4vIqS2qutTk0zRMcznlyYTJ5Zunqx52oV26K9ZeIxWk47lV0GPbyk2YaAK
lsqybFaJjGvFPgbSHmYWGUiPeU1tl+R55n95u6uUH2ZqFvspir5l8ciM0YBU72icEKtvp7VbEELc
DXLc4CTxKlFcdWtXhK4SSqphSZrrjaP22UZ1I0bHQIPxY0uWi2IlXiSDA1h+NjZNy9Wy4u86jwcc
JJJbIAXhUd4YlOF2aqEotBgOlCmasN3c2zXStGavVCU61lFDrmzbq6ostI3bBHvOX7sW6Dl1yA+M
JN2Pfgl0u2mkWxvP+Ua1QUNnViM2aopbJ0lx6IcViaUsgr/0ufti8j1C0ne37qR4LQQIz4p1dQOJ
5QP+g4DZoBuuq4FkZtNNvSLqLWAoIYGSiN8HY9yxAlCuc7y+OHzX1O5xypqKtc8HyAmKvx0r6BWz
RMqkeTuBOMi9OvfTrVEEjziPv/jYGNaiBwc05oLpo/1ZmS2MYmr8PUKJV3YqOzYwfGJK2Dn6TMCF
Zn5X0FdvGqzbJCBhRXEgW6xsZAETVoQVfueG6J8KR+AQfKHUY61yrfY3RYofXtVjJGz9J8cNcZF1
7rNBSNXeDOczHLfq4LvEuFh2fIyI/R6I1b1J4TBAy3H3YWd9GXJ9lwbNWsydTkBs953LXWEYS2YY
HnG6tmcgdUYHu4iiCLnMQe/uqdf+kyo2XXSO+1ht8D3X/qnIilNf+TEEJQ63MhgZQa+gtcmhIaw1
wonJHCEHWYmLG6ck9TmbAPMLIaf52KbTLERcA1hhAwyN9izMC7GO01Zdj32ubsJxp9p1cTuB2pkM
MogaUi2jiPlAns9wpoiwi1TSR6ORTBI7Dwn6nfUDvOYPsebNU/So1n279RXHpNvEvFuBnSVT/ilp
hiNJSHj+o9D+YTLiYT6luYT1HfNMnGemC6mhbYXr97vZqr82jXYsZDqzKAiGoEmE00f62lyjxtb1
guFVH0N/zd294bbMIlQDgbbTrzv4k7ZZ/yB6mwlg3zorJ1S+Fv3WccUPiivHILQIrWqJ+hpADoRO
+blNDRoZ6UlszVJbaSkgJ3ptOPEpiPEsew1bVQ7PrH5nJAq8glF7mausXIVD+lJHkbKZdeUxNpKv
wtc/5EPUYQ9APjiO39shfO2dqlgpE35Q8iw2U998UJiITLaKyzI4dwHjrUKtJYYmrrw2Vox1V6br
IIHPqOvz4Amfaoc9whzPXzPNJ2stpzBS1NOh1JNsZyoqeSnlfN/56sNgK8+FW5wEMU+epUwRjUn6
2CbdqUtItKfBvbd97TilE1b9yZfhIvk60ZhFCJxchEhrHzM/uXdKHKtxN6o0sFx1tYEbhiV4a6cW
P53QJ9nKU91GpM5Qw4EljO61vmsS9ZY83pVNmW3dab25agR2E4Frdw6qDy4UOvoxzwY9SSCZ329z
8hpMW/kYjMKiDbY3A1HhRtgfRDJt5qjl8pTTK7fvR6WDTMd6wo/ua0+hdB1ngFT0hmJGZRQ/6oac
S+RbuKgy8GhJsxXQOdapHYMCsUJPId1304b6upx+GDbTumZ0QMQFzq2J6o1luj6QwQvfQ8J4ezP4
p7FHlckaS2qxy9CS/wkWe1b5pYflpfCLf/Q2F8c2Kcyfm3SFcWFfi9tlkxaaxX2IdfXX74BACW/g
gD8nfn1Eme/fl4Rl7V2tImDaMqMj7hKYcWN4Q9sX/HxJmiK8ieTLsu3X2+VfyzYmgMU6M4As/p+/
++uHOzQsR8nnC2wjOXcNLKWGMqp86bDGnhFuU9npYlJgCsS8O0WtJZjuvz9kEe27VfsS1vHykz8/
hxeVnWvjXPXmnDBniZhzVQkLWcvPLL+dyz8Rt0Si48ZgUvLfv7jsdnmLtCY/u8NN3DVkO8ca8SCZ
m5e7Xz+L8sDYVgPPR+aG1cktA4ZuVu98apT6hwpu64E6j3Ob5+HMbIjt9aRka9bh83Nep8GTWhtY
sFx4sCp3IX4v5zDpo/pxjDWIFmy3yqbe0Y1HuwrjyTplXrovuk7c9TrZrXbZnAIz1xiDl5Z2G4uH
th/IKApKmRvvHHxs37fLSxBDSfZFL+E7tI+jb3N7RXHk4UsbP+fMEUM1K74VWvdaChBdTBRJziX5
714Q1nCvt5a5HWgRGCAHpGxXEXODZNgVLvb4ABB0YVb9vkaHseLCgydw1YeQ/JqHqNedg2Jx5nBD
TzdIl28S3VfPmXzJUeudM7wLa8gXgffzg2k0OOGt1+haSoqik62aECZPqesJ0B1rVm/MRgOlA+RF
afL7LtKtRxu62h7EXUekY7xVh7Y6mA1zCjcMfM+op/KQi7BbR7km4VnAuHWQQNtx1oONBlDoDOqA
VISxXc+FGFZhy+QLRoRn9r4iDpWrFHuhz+YE+kyZVu5EmTGPwpfOeKp0x/9STgZptvAXFdW/aeoU
Ohu8DVZv/dPyooGJMEfN2HVTmJ16mulT5TT9Sq8B5WVVcN/oORZ1VbIYCo7GsrAmgw4giDqC71IX
tBSNafYvJHZbKxI8dGtrRiAH7NQOTqo1l8DWaiLNm/ZhiGZj16tmf0MW/WmaaXeLyP4aldhVchZF
dnLQfWhi/YnYBJuiVmZv8KqBXRFBfdOBgPPK1MFLI9/+fNHn//xrLnGZaBXycubt7nm04aCVxq62
1QrXnNwyd4LR9vLPEHdAhaABQLmG0zhl8ZOBFpSOEk+pH1ruMcyE/eTGiPBhTpCM6hT205hREjIy
21s+XH4hbUfErll+s2zCk6tupyhmjVP+tYFughYj/vnhz79IB1hl8Xxe3o014VWGislxeRujBzz3
k/O8vOMW+YclH3GypvA7FWqdfHLLfiRDbzo1Wv5jeTfB2HxUKvplJXUaJLj8hEmy0W0adDfLh8um
TJkpVBguJEP5E3GOkxR00cqvOrqzoQ4rr86gni2fVkpnPxrTqx5X2r63ZFlftrLKny+5qDtIkzZF
IEeZQPiZLt6+MYPtoDcYJ92uI1SSLvreVSn0xuM9o4bhftkcuqxCKGHg7pZty6dm5aZ7wToHbDET
UseysRxv0kHV7pY3y0vhVIBnYifaWQPKB6waAVlabfngDmHiZYxjPQJAy4dlGzbTiWxpe9oUkwUg
oJ30iKn5mG6q5X1cg6TLlAqk539/x46zZDc0bgtmQP4O2dbaLoSbsYrLjwpMgLPSpMXZh9/181/L
tjo3ir2TiJeL7cvPEgy/dVhp+WD3X3yla7+XA1hIw9FJ+JrxNFVzcV/VdozVRtABy7fLNrso6BSt
4qUSUJTyxi/ul00UUgmjiVk8WN7++gUCs26sMfNPy68v26uoCXZjMFN8aEn/IgSUvx6U4daGh3pe
fj8FRbXKCsohfTuox+VFzUxgm/Ll19vlX2UezNnq//zYZUExzLRxu/xwvfzw8meW31g2Li88RV9m
IGWnrFLOahrRa7vgQ6iHgS+FjA7vrW7E/fKCwL85NNAsVxCqlMazKoaybXo/iyJftVVlHAN4ikfD
ZhJKBojxYI/EQmmjfgdQijT7xBef6pq6GEuO2ikmNomqb0xBUUd2EyhW96K7QEjNEf5lhcxsN46Z
xhRCI6zVYMRmJHV6Xl7GQPznX8tb0Yz9CY/WyoRVfpqS+D8vdc+FWy3vx9QKT3YpqkM0Fp9ZMIA/
RTPynOmj+UQ42fLG9ie2GDGMtMgkQfy1GudxPzeF/qiWk36HJw2wjaM9Li8ObiZPIbzeYy2D/DuV
4qtSGPZdVPXPhBKF+1bBwRubWfSUti6EVcO5W951fZPthiGLN/AgoidHvuipuqmh4twvP+GL2N8O
E2kby4fm9BqzxHxjagw1VIo1u3wqP1fzmJ/j3t6WbTLfpoarHlKiI52kdE4BJY7VZMFUBG36oppM
2O2J2Pa0h+fpM6yGlkpZmAV0e1P7i/ZEOPfpaG/toK/2YLH2DDC3FohP4DrQiiwlT+GR28D4fYPI
1tQlsUKpzfOcB9Z5HIPomAjtDkfocFIZKEDHoEqcmfq3CVZlr+Uu0a9kcDcxfZriYO0GnEWpaqDu
lmFaXhUDK5idy2xj1soZnb2V7EyzeZ5pz7Z0zDUqhSm6N7sivtfnSdtkbtOsVDTBKwbe0SeRDXId
JQxOc5O5H5vufgSfsgJbOt0UEKoexszah7ptv7RRDhNOTW+a0VgTH7Maqagc+S0Iadz7e2D/+O87
rd0t5zustI7GirlcAQnWpZbKAx14od2mmCA8Qj8UEi7mW1/iieh5zOPygjL3Y5zpJQCieboZdb5L
5Si3dpEnN3WbKPeJ3iv3aUXr7+qIBRgX2F4Tmw7W7QKvXkvWeVnXN0hJ1HVgsVyXgbTitPzTWc4H
M8n3NpMOStQaQZiSGwJ2zD7q3Qwiys6YSziqcx5Y5Fy1rGvvkjAcPBaGvmat6t9ZsfKjz7rqIGZT
P3WRDYOMlT691SntyQe+mnRxb1smpZoiINtebnMd3T7gX4NrxRL0WiRztR1bFn9Muy/WOFrzbSSz
3ZdtWqxCN9ZMe81g5Rin5nGOiy9hazUs2A1DfUeBNfLSQrB0h67gbnlZPhgrsMWU18ZKa05pnDSn
qXfjU+RundafHluAo3YQhESZRcqNpTfKDXAdc2fWzg/hM3TtUrEb+uisKIJihDnclnmyt/VW7Kve
j052BE5ES6ObLCqSl1ac0F/kz4V8M8AFNIzCvm8NNXkJ0/iL3yuWjI3nEbJZk5gzJT4tH85EJq0J
xdb3y2+2AtLWRLDkdvmrURuWu9ZihrZ8ylp0d6h1mztI7iYhYfVkJ0yll7/cTapxi67j53dIlcF5
SMR6lgUye3Cftd51n2fluzq57dOyJfb7hzF1grvlI1aFSRPknj6xsF3QArHQMs4iIdVtEsFNElT9
NsvFD0rzJAlqop0Pyz91+WnbmBIWWiN/Csp/8qCpgCNnn4iM1zaUNfcx6/JesFPmoNlWc0Vj7HOp
XbdRtiNxZnHbvCKmuu1VQCl6VhobFT0wsOrEKwciHLn9D6hU45VqMNmbBZuEn3opNRxWtzSXsLGW
hQWTsAtGfOuRhnwT2uW5zab7apdGbbczKAtupnD+bppJhKByemgEjyIysNsmHpmOa1XpmcrwolX9
1wEQkYffAb4pcXyBnT5UwRh6qo8iMepdIqhtss8GlwUyLaGiWVKVrMvh1vQLgt1H5DsFQk6lPvtp
0iFbopbexQVzedJMhZp/B5rHfZm/pI3TAl/RcdOipj3hkG+rrU4+w8nE/KEge2ZrpAmWYRxaE8ph
5X7Z9tvHUy6fumVrD76lzQpxCKIUXrB8UZOuP5XgPzmSFMnIfz/QNBZcMDp8ZxSxznWWnQwIh0zX
nBUr7kxgYSWiPY1o2XS8cBpzZjHOALO53SpRnnyFeaBoFQhM2XBqasbZSH4NOF42KpfYfxnqIKbK
luxILyJDXDSfpzRmWbRCXdPmM555ez5Hes1yckI5rhvTc9mP888XVrxaaFWOGSPmb7zlg5/bfv1M
oxZwg43xZdm0/M3MUlR0NhLZ0Ikvk9q+LMWOPIL3nwI3RWMuqmNmtybsupxJXKA11B2/qlP3qrYM
mvWq09fhNiZPBAan+MSU5kPUoHwYo/HVbHDd+wom9R6NlN2y3KfCuXMjcuRZ/gBeQyrs2pweiU70
RjXpGd+oI4vMZISPkUvK5hjc6vb0hXm4lAVTnBnD2F0zPcw9v3F2vT878P9OlJfFdoybV9Ovf1TJ
HreGsWsDULRpDGVtKlhk6zVr52jDuYbQK9o023eEVEMGQxMzGbedj86rUcNhg+glQsRV5XZCzWKv
9Zi/+wTGp/LdB7u5RrdBSb+ofoRz+Rlp8J4B7SPraWJV0CJs23Mr17jK0T5Wwok2XZqAJIcSvZo7
TP2AjT9ngV7vIukQJF90hXX7HxbMvVR/4BYzj60odoNaVpsupsaUdZ1y7CwFYF2W+asJlDUYlG5b
hVUt0+PNY4Yhnxq6x1H4T+StA0KCn1skbnfbAUH2qqmKpRxKOy8viKmbY6kp+4Y12rOvBD3rqyZF
VWQZN1AsP6G3aHZOlxFvEA79jZ3Mr6Y9ThuFxIKV2+jTUcQYpcckj3aqWqxtofLopDjf1Tr7NjPb
ZNGhcVciHKy91QLSIxt+8LIcyuQqGavp2Lv5usF4/WQWY/uUWEcTyGzX7kU6THcVWPNdXDvUloVW
96sARlqQGtGjGCRENunLj0ORrNVC/ZgnEYC6eeDLK3Z6NzhKeBuqLEzBYxxRHVb3kZW4z5XTD4fc
NhQPSUSKw+Kk5M3wSNjBUYGnUxeUoFlXItWeeBeJzvtWawFNltJ/ygqZLhrpL0ocod+Zffsj5YiS
FEFuRA2w9jic8Q5/s4Ph3kk6Fpc7dxewoA217yOVs/sBPY/NUDqvKQJD1X4tjfounwKVbkZ9sYP8
Q6p8Rm0BqrP5Rx8n2jVzeFBm9Zk7imAFnEeNCQfSCECVDp5NXO2210FAut1zUAD5yD+JmfjLKlNJ
Nxicb/UUrzNYzygkpofWQgw1WQ8onaGuzh2LUrNwQbuXuae0nzIJTxPGj9CFyKcxd2jgNecdAwO3
Lz5GORGWSnjXG8wy39anXlGVm0T2kCnDapmt6xcqUZOCUZ0wMF2E0HP6XMax1yD6X3TsevOOWv/6
3ixVWquAWqgXextmo6nDFudMqyc4+RNm6zz8oY3vEUqOov17KwcH92t3F/ajQgsLRgEc3GxlD00w
3ySIcDVNeXz7HP6d5CUNlOTzAaeHnITN4k81eTjOddPHpPuybvZkNUglceoRllKf+hjZjOvAIkYA
kRhPtfST1PC1qdfWZvHl7S9yRWwMfwi/Go5OElNsKUL/TdU+6Y1vO3XkIjI3nlrXJPpWnKbO37Ha
cpBiY8Sa9IHvmOWuSNuJx8GgjCEfBNFlKCIjLFcxBxwYsancjOytTOdHty28IjH/vYD7910tyvff
DlCEU2hWunR4DfFBqVi/I/4wxA/RT2d/mI959G/Nh1xZ2Eq4E8gdhjZ0IaUvY6qBRYLpQpqPBFP0
vnVPRtXtyXtZq7azHYp3DvHaI/L7Hi8E48SGWqzhMGpu7R3Kh0WzL/2A8inhKN++Ya65Z1itgLmC
a54D1S72RunbDmtjIiPG2uuxcyb1aQWR/ojckW4o96S1ZEYnQJbOO2dWSIPTn/p0HkwU8XDsyBY2
L916IostlCVF7OXTVkQvpgL12Uy8cUyO+XhHd3nyC9VzSDFplf4hhuT49rH/faLZv4OlVCAeMv+i
2uFrsLA9QjWOhUVCWgUjcjqMYXcH5cWLMUW+vbu/KV2abIiEKmhlLUO7PNXu6IdOo5qxh/D+saZY
32csYBs+nUexTZpDhBYOkVgYcanNf3+soMGwequ2KT3YFw1DOzmDoKahLLexXsvcY2dH4vttV4tN
RGTi28d65dSCa7Ntm+srzaby0v/2mCq92Zh5MbPCHGuHzlf28gZuLBtWgr2VdaK3d3ft1CIDkcA1
HJlwcS+sUUliWi1nH/YOziu/UTejI+4dRjY0+XOX3RQh7rXafGQyuq66D2/v/W9TicXOsSYaiJHJ
m754hNRcr5N20JWNHsN9jr+SubWTO4U1R/V/fPDddw73b4MiOySVBFctPkWAPX+e3bqhAt4yDuXC
kU0cuEfZNFATfqdtuHpcv+3m4p6J0B35cWsrm6LQPcXNJer4VumVlYI+iWZPukzfPpN/dyRAXWyM
tZj5HBlx/OeB9W1ciRERuQeb59ZwCrR/7tEpjcf/h5C5v6APGmm2YBS5W0zHsZyLW0Y4PpMWvQi8
vMyfu56gz+5Zmr2dajob2WOZx19jTm+BAG007P+Ptu+PvV96TAGgGAzzAk/6WX1tV+afu+qfoT8H
bvwgx0St0x9RbgHYRSmb1Pu3T/S1SyuRFzrLp3AKjIs7iMJIUCqUNrhdw50xg3RmUc00yu3g93dc
2tLqH97e47VLS1dq4EGVpJ3LFkFU9kxkR4a7wC7O0lRbjuHtDBrYtPJ3dnWl8eHY8ApzYeGmOBdj
zNiKcpqKMvBM46uk0JiW2JS14/mOQ1MfvNOsXz+Vv/Z2McQco7KhDMZ9JLLSi0ZKhUqzGOnzZFyr
w7x2300u/dvYxa2rE31OICgd52XcplZqdR5ZPbsMhke0MHskpjsEUquCHMJJ6kKLc5ISatQM79w3
V0/tb3u+OFh7bBEdo/z2VL25l+DvltGQHNaaFah0DC5v3zTXGrrfD/TiNh0MQOeDPNCJ5lTDDahM
zgmvyjtH9feoGZccFChpzzOQn1w0BXqpzXPeDz5U5+2o+0/SnUn5/SRC6C/kcKkd8dTjO3fp4ru+
GP5wbPRKSNUdeLfyxvqtj8wmIkoCl8vVR+qpz+40u92N831qJjfw2G/sPNtm/cwKWnWoEZJrIYrb
OD8LfozOYRM4j2rXbP/9CSd7EYQW7b79V5ryUJQojYPc36B/3MVDvbNyatLu7u29XHtkYHk4rEqA
uwEj8ueR6zkxGarFXoJ6DfhmI+kF0unbTupqrWHsf3t315oeAw88000eUxxwf+4uCjKL6nvjw/Jo
ttJmKrtMi4EJUpF3drVMdS4vKoNozh5CGFdcskr8vjfxmHYs5WOw19LpA56NPXW5PRZMpFFb0xr3
8kKDInodldOQBveJie1EEc9mTFCTG90aqbjpyxBP4XtX99rTKz3WFjRnEOjWRcOIJx+xrI0eMqJE
L73j5WTBV1oFYbMtwncMvlfP+m87u2gqEEZqU85axeJ7zYqPeW4+yYucIhZ5+/r+zYOlK5dEGnl5
qWNcQneMcAraWI/9ZdZrjT0hFv1+wl7dJfnXabw1LBIgJbgyLjZZSi5QTY4n8xn8CB/f/ipXD5pK
CmtCdD5Mwv+81dox6CxR6Bx0RAYUU4jUHVac4d5K3hlBXGsajd/2dHEt7WK2UrK5/aVsI/ekasld
btT3bx/Q1Uf1t91cXEUrTVoBa8VfBtYcsVc24iCDLPyqOI4KUQdm9OHtXV4/hxYPj8lTwLT0z3PY
QfjUC+r5GyczvgEg2OZWcZ/Nza6gD397V9ceCNiqtMDLnOxyVjSPaamqbaZsFBbBUd5vVZCR8qGI
XfvY2tp7rcO1i8aNwZhrafQv8VelgRC6UxNl02iUunNgKXb/3S/rs2JPH8hxYhpsbSZaJx9/+NwX
JznuZekP6hBIm83bB3910vT7t7nogIiibfzZjxWSbUyyouYbOVvqM2s9SoizpMnwuFZVDkuzPNTI
A97e/7XrbFqM0qDNqQyGL54V8q3MOnEU7uAC/amVPshSwxh+dNR2//aezKvnnSoD0DHGg6As/ryl
iAvsIpGDLUWa/Ul2ruU47k3O7YD0lfCHlexsZc8gOSF2OJ2CWawKcpAi336c9HaL8PowOkiGq8A6
+ASzDn2/l9wW+Ys6M68E/42sCjWYCZQck1v1ZFvVc94Unmx5Uit50GmYajW4V0WKmNm8l3NSnI/3
c+PcRiA1nMj2snZTCNau5eiN9V60hfqmGqaVHEtKRoAydJ7ExJit2E1Tfhwjf0uJ6p3Z+7WHXhZl
/vd0XbQtVe0Y1axxunTrxW9NTxKpsO5uwmJTMR2Sbdo7F4jzf9lrAh2EgAdux/4LUVMlOREzzuwT
1IljkaqwxLaE76IYxNX7wKGzYORMAXq5T34bcs2BrudZw4EBUNpFXYabV9v5aYb4ez7KWVcCk4Hz
u/Mx2jBrkJepYzAoL1Vaae88gFcfgN++jfz8t29jZkYZ1AoDwCQTICu/yhsDVk3nF+80c1evp+PC
9pV8uL/AMWkwl3FtqD6+EXJzGyx3NOKuepdXITKym8qy37meV9vV/4UpusKUA+7fjizRO8r8RCYs
BeFZN/dLr+E2AAA0j0f87btH/rW/7p5fe7scvmukTaaJ4O5ppmw1APGQnYasC8tL5/Z7nRV88uHe
3un11tPlP6B0jC0vC8M1/sXQmGVXrwpstDGa1Ce4P3vTKQ+UlFlqZvpHvVgO42Ir2769++tn+Nfe
L9ruTDij2xOLsJHl9iljHY+7RrYKVokyl+HP27szZAt5eY4tygUaJT34jZeAbgQtCkMvxtAdDVwz
h/fyyZmb+ohF2m+8IWvvoU3sZJM4Ksm+Tod94KjPKOo3hTvt5YhbQpGcWPV0UsnltyUH9ihnWjQ2
94LouAINS8GCk6RMycqH/PcYF9vBfBVJ6iF+oDGM/PggO8fJtXcODbeEOFRyp0lAcNN7h31lXcdi
gga4BdsgD87lraWOqhsS4uhvRIWpFDifBOjIxmJgqQrpzkEexGBOnyXtSaKxJCaspO739unXZTno
r9MvqB5TVOUb/RXwoJTZnKqcftlVE1txJyFJtXKUccYUkjYybHV05ocowyamP89DtlcEXHpOr/y2
ckzc9QwzmDoP8oZJ1F3Vll6J5C1vvlZY+FUgXvLMy5NJEbrQDaQF7dZ4t1Z77WlF+EGrIAvRcMn+
bBvI9yqhxpogxGnrReGT9KXv9aZ5mliikw2tfGoDhMlvn8JrDwwZBAvXDUTw5ZW0M4ZYRaG5y8RM
0n9culM5B/IRmfpO8E6Te2VdBfQey4Gy/E1XcznH7aJB5AnMFE+GdcXaMYBI2HfzhgDmO7WpQNKM
hJqRFov78+0j/T92zXSIaYiuQbD78wwrY28PJCwGXhQ0Bwlda+xpZ8bd3uXy1/wbyD3xsSPu2enf
N0sc9a9dXw60uOIytkMWw8YvoE2Oc+He4VbEBHXzfoFa3ioXTwVryCaPBLqGvyfbqsiSVsGYgDGd
oTKNX8UA1jejh/n9gu2Vmhv7YnjC9zeIFJFDi9+6NGuEMK4pJpUvK/gcd7gKCFxCXYJd8igpnQhq
Vjm6k0Bv35mCXblz/9jzxQNDLPTg+OzVk9X+ppDc5yfVIeJaQRNj+e8U/a/1awBC5UoGM9i/iwSu
mmt+g33SY83jAHNjbyTuoWBi2VjzhrQjmlwTxyXajGbevv/gXD3a33Z/MeHEaBHhusbgIwsoBX4n
WZNHGfs40GY5/bx7+2G5MjTiaFkEkIVw1uQuRipNYzQzno7A8ytjn5FDOpMCzWxhzTL3WnY0DqL/
t3d5pQFkly7DMHoWdBcX19Nqp8wfUk6wS5SZMH/IUkHIXSNL04p41aDHvD+pvnZa4cULGj6OkrHr
n7evO/Vq5ptz5MkV5UKZNpr+MdMxumKSM1L1neHC1SbI1YivkhNd+q2L4Ulptn08ciTL4gpe8405
Oh/qMXgww4/CcvcRD1Bifwo77Z0VpGvXEww8sDOXPhvc3p/HORud7SbVBFUF3LOVdF6hmgh+0vMQ
3VlDc6hU8U5Lf60RoldmZ4yMUNBcXM7WSYldbfXIK6dx1wfhi5UAgpnCdQGP6N/fOQD9NIP9ccte
zpj9nnDsflYjLyvsl86K7uTuZB8GpuNgC2hHerW3Av+dSvXVI+RcOkTusdfLlbJ8TirLD/6Hu/Nq
jhvr1vNfcfkeY4SNdMr2BYDOzWYmRd6gqIScM369H1Bzzic1abLmu3K5VMURh5LQAHZYe613Pa+I
VogOQWaE17o67vQMs/Dcv//4Dt8ZpnAmWcqpyuNvcH5QN9QYHVDHHcoN6A0J/gW5Sj9Z09FlEyh0
V4lK1PDxNd9LH+pITpmJ9qKZsc4Ga0NnekQ6jTGjK+jbFjUzkmbQUdZtmw6YQdZ+t4LJQ3II8he6
LfUlbmfDgdtvrEQ5fBLsvSYJz7Y1RBFCCFh3S4X3bAxbdFNkdtqFq9rSe5RLneJGmFxLQWmvzGjs
1pIxKO6Ip/BaR88aBGW37iY4a/TU3Qy1dMSbsnHhzmx0awQpIMp6W2gP6XCdawLRCnqoNWihT2ae
/c4OSe2EygE7oU1BY/n5bztklWOLAXIaDMs4Za5u9AlWxkPvCNq9vLpwNFEHV0E20blnBPsokQ2s
e+h+T5uUXm27/9ZImEgXsnoRF/balsyLQDUGFuO4XFWxcVfMcOKCZAKbFVa9hymmS7OCsW/YfZG0
09cZlV9nPaz3Y4dQMBZ+7tGk363yzsUR9Wcx1ixDWAcGYb3us8ZHrC/faFP6jYDlurMTEBKGjRN9
thwnxJNPZ8xKqPTk08C9s7OOggjGPVmIHjcHAL1rwyJa68F0X1g+hjN0yNE9Z6MIgqUDaWF2df82
FCOD2camiI6qB7u2NpJGk0pYHkoN4WIux48wult3MOa9z5kS0p1cbbNI2wK5lrapMO9zrTe9VJns
dW7L6LHhD4T6F4zcaWsepALbZdDk2BGXZrsSEc/fBkwwmgxQKW2Ogd30n6x4Oi/ybHwyPcnZ6aS5
YSSfvWgsael0CLH4oKYCkmi6zaleiZaQ4OOJ+c5abqKYQXnFsFLepPWnyTLoSS0w2WjSpwGyU0Ej
lpLOnOurFZnjF9kvP4l+3lnqOF9p1OPwQ1B0cXZrtplZQYG491WAMEcjNKHyFIh8pX9W2nz35rTl
GQod65LzbUOrqGAXMw+R+G7T9xHgzOG+xnB9rGEMAa8aPjV7eCfwWHZETrEC/1QYwn9OUHhQdA8w
IwjGa9IUKjtUvx3S+EoNexqB+10g/wyD5O7jt/heLMDeyAvEaQK7VGNZ839bF3I1TNEtL68xsU8y
YnKRX0q1ASyt2QS+A94tSLtjr5jrjy/83rv8/bpnt+v3qTrSO58xW4ZDDz0gpunN6XL9qNbN88fX
em8PoRiPksJg+PBrmTO/3SQOLa1q+sQcLQ7X5ihOdLvuwX4AtoRq0JTfI1k5qcrPZB52VtWsE2x6
1CB5mYLPPso7t42cRUZiRtfX24NnThdvYim4JSzKEoH/4fKsu0y/E7ly+/FdvzOgbJmuVdguZIbU
13Trbzed+WWbQdbhCUvRVRbtdAVSYXcBQeBUJdbF3EnOIIefROzv3N8fF11+/ttFjZweX6XiooZo
rjsgQKDKjzou1GVrfLKlvTNHWeWYnYQ+Omnps0vxfqIOSz+sd+QUstNwM5vR1qe5kNbFDfYYl5Mk
PgtG3sn0LHlwHKwUA/PV87xBGVSBzwaNURn+N+2TPvkPGA1cWkGwtwcCdkWDSDo8LCITVLdP//yF
LpPUQBJJTvM8EkqiZIp9I6TT/qcex1fhEN3MxSNbwIaG3LUYacu3sk92k/feJ2chag0cFnA4PJs5
QzOlbaZAxQIdsyul8lCgPdKj0QOe8ElJ+r1ZyrnLVE2iquUUf3YKmiQ/V4KxoC8rCH/UqliDddpU
VXGhYMun9yZAifqRBoltb1Yct43bBoiTEvf7DjH+x4/63dvmuCCbBPRvfbeFNfX0I3PbWJSf/NyE
vE8fQAc4BojJx5d6bxgvKWqNBYGN5nxIDZS9dUmqIUQAd+mndm/NBp7mCVgihYiImCMyHz++5HtZ
BMw2BXkZE7O2N+m2pFaVAke/dCWn8o/cKIHTUc3ioEic1G+aRn7IeNXLvc62RjJZ/mRUvXvPJpVd
C6o8KamzTadWJisxcKpeLZY/Uz+7fZL9XGwq7Kynp6i5Utp/44WSjPqvK55tN4xtgUJJpCud81/Q
ardxB5YQxBWmVTcfP933xg5qe87WuOByVFrW5d+WQF3McoaxarLKDXtNruZeDbKtPl7Mbf3JCrhM
vrNQD1Oo/7rSm1BPTJaYgjJZqTTZmqRC5Nba+mworzf0jywRH/9vjof/bxoaGuQ1fntr3kv78t9+
4AneTqeX7Mf/+u8YGtZZ+pJ/PzMz/PX3fpkZKuIv9MJoXfHIpWXjtR75t5khNoeLw7xMyp8QWNa5
1n+6GSp/LYkjfrK4XSjmIkH6281Qt/5aLNOQH3GVxR1R/BM3w7dzGFk8BhdEEqZgFp/LamTZQIYE
GsuV80D2CEol17DDQ6jVdKHP4BqiMXMQaYAsafqcTlnZWcwIPjkOvxnsy6fAntGSCV11Ytc/B3uY
iHlIAguqX24CeGkwom1Kmoj9dLiHvDF+sgG/WThIHiFAXvSA+D69MZsZrWlUAE/hazWr0TaiXS9M
ps6Zmg4ALVBd5kPi5QXq/d9Gx9WvOfW7zd+yIP0x07guJwH0hyheljrPn7dJtxuVgbkMvFz5OdZk
zJIoQ3kcq89GZx4SimefPNe3FpJckTdL6pOWJVIfZ1dcqn0Koy8A8iqv5q6zOQ/7h9Q2Ek8DUGal
dI9HwLYqw3K7qIfpbnHYztWXnnh2lRnqVTdBkK76A+a8O2FK6SeP5J1XwZNYajWI9jTlXLcHyNlM
6yIOvabgJNbUNuf8XDrFsnHRQ3Cd5+IGoMsnMe3b4woUXN48x01EKW816MU8TkZYSAGtrBVlk0o6
trN/Sc9h6hkDUAw5lFfQlS+s8CnV5fzfuGf0DzRxoX5HCqH+OQy0draMgV5mT5LBWhkzFjqamaRu
BywryMIXA56Mnnw2FN4s88s9C0xe0AioeKGeDwVVqlBkQhlkA6scPdM9U/dpoGyNF4XjgxtXseUo
I4CzZcrDI8F2CVO7Ub+aR2hufZgbbtABSf54Trw5Xywfi9OFiUKW/qDzfGcaN2rXWUnoRRFNqaEN
tZPeQRceAJzAwbgC3vq9bRyoYfYnV353FDAb8VDRWPxk82yLDWnPLeK5gScul+NaXGv+1zEdH/UF
CFoZzUJrUJzJvqtH2I3//K5/u/R5urVUypGUK5eW1G7jw0V3taQ03VJamOFl7oVyGDhhRE+WKgX3
H1/7rSiZR64THtOEwVpLEuXP8Se6XimieYIh0sWZp6f9sVe73msgqCm19pNhEAfKSdbUgdHRpKv4
Z5X7siO3+h2WzVe+b2J0PQ+T1+Cr/vFne2+Q6ktJAeE7pYXz3EwwdIHFMR4Zkh8ghR7gJs32mHtp
jAvFx5d6b+AhJZUNlkBOf+dhj2QNwEJnHAbVyd51nSYB3Rh84PNwn+eqOeH5ZAM4E8+VNVWrj6/9
ZiOg3s1hWrC18x/2gj/fAMWNyg5LdREgxS3MWkgrrdJg49AfSMbJrNabjy+o6K8ngD82HzrDbF3W
yQktvxar5t8DSnvKzFRC5uBqc1ivZoDiUEHLBxw6N6ElfY/K/kXiLONGc+5UlV14RYAskLXZX+ll
fFf1krKJM7N3cqM9NGN5PXTa7cjR2eGMCRQ0u075a+t5xEZGKNEPKSUT00ftoe0bbCLCCes833wx
zBBMSYB1hP5Y1IBd457klI7bAdy7cJUqA0ui3fFtN0lOKkPuHM0IonuFA1fir3Jb+bKYmEHIOaUp
1DtZKuydWoc4qrfC02Q68KdKf4ZwpgTyvOsEJATJMrNNqwGObab2R6aDWtAh0rsaZhqaQrUhx/zW
7YrIyaRuUYmFIW6pyRqYYrqxYEKvzBTaelSvjXxuLw0B8jttADtlGoCIEPeHMTlB0/PsIN0XtdSC
C4B/xaDV160e63s9fLItK98BrvlZzFq67lR2ftXnPtXUOGJCU62qoBBObsU0CRQ/yQmUThtjfrCZ
pEHaVapJ1z1E3Il0+rpLROVpA6pOq1nD/BDbSQkBoo3KsTJ9H7lIB2UWlxn6cextj/p+rjoMJ2cw
rz1mQY0pLtQpoKvdjqqdloWGB/nXsczx59jMxwkU42qkvXhTDd98rVgMYJiOelDXK03nny4a/wfW
D1t6Gx6qzvCs3rI27KijY0Lv98yMvYLfXGWJoW6bLoH9PRQOYV26Bi1IzcCgZoB6q3PC0NRWSjzc
xUqpripsGlI5HjeTneHCwJHHIUKVNyFuDWMv4I9UnQNaMOM2UrFRg21hqWDaJUI4kw/q6h1c/lQl
gb6Y1ZSFWPWAC7FS4EtAoLUatTLezn4HJkfKdr0ZbbQRjGwLbNCjFwcIXClf5Rn96ka9KzLYOLCK
13V5Qc/o4M3p/MPPEJgEs7kLYx0/6FjDWCpqeTm2eSwh8ThNijhq7LVpLU/VnSxXitN2oqLJNXGq
JbRNwk2nAVptDesgB6C48znyfHtoHSVRqBMH2SpL9cqtlfQYNLSB9NBRMkXN6NQQjeOTKuokwPGF
Hm5z0rpm0ZW7Vi75FwP6PbcYh3vBJCDO2kEGHdYq3BKT7mlqH1p5eimK/rtixdeKlDX7QndKGGX7
KgivykaGJi7JoTdlcoGfiHJh58n3bFl765Inb02YXchS7BZSFYFsNkd37DHBSCx/n85HIDbQ3o70
hUKtySPLU8NacgyVVZU6bgwFd9rb/dIA20mXox4ScS/NYtjlXKqCXuhkiG2W3v76Nf5OoPp6vchG
N1CDPeO4cqDtZOtqgS0MZgn3HXz41paeZQmBrvIlpd/EK9MYrKVkbhpbnVYkQB5fx6/a5giAY9jO
3RgUHkCqpymN6lXTWW5ulby0cGj2sXKoNIbEa2Gy73qmhhTcAsUHnBKF7pBNOaSi7rnUO8J2E4Ju
DPyx6VW8bIbhOAhiZs0uJ7cdaSrCp0DK8sGVG0DorbYNIsB/A7Ojs3XXHzjoJAsTl+A3914flzll
ytbK1BntZreKZBjcTVk+prBEtxiIPMEhuteJEwshP6JzGL08mFqHRLe8KdvZhfT2kOHiRceoAKbR
WD0QfWacpBnIJVsCXcDQu0Qr5I09y4Gjz0G+mmdxM/TZl1SzyJvY/Us64CgxxTX+I5DR/L4SG0Xn
3c+KH3lVB2ekGO1iraXjE4CL0g2HzFUoMKxeRzygrgTw9fAt66TnUKofBaB4L4O4RQ0gZx8XRry2
MqBsYTQebWUZT8uqhAvlfraUcjONMOcNfQNZeTVXqoxGYyQrIeV4R6da5c30V69tYQO16W0nM2L8
lsaqXIcKYr15+BYYXQ/mibh6FCF7GFVsPFPA2FjSMaPBazNaV7bfVauu4+9LTfnQc1BgoChM7mwF
SfxgVk3iJG3KjCkKdzR8PClGZ6SPHTazXYNlFcomx6ECEP3005yoICfa5BpNzAtHoym1+9H4Aku8
2YwS/mW4PNa7wNB0jpQsxWVUP5R1jjfgzxLbkxXGUk461qabLtEOXX43jVl96eyiOfh6mW+k4Wkq
+29yNxsrX8LCqGjF/WSUCjAes3ATP76Q5fwKIOChZ+/e4NLhE8fzug0NP4oAMlNisZ1j/sU2HDeJ
Bzs4c8MRTM7rsAvSaKIv1IkGeIevy3BNFvrQ58X3MZNLNxnzUzOmgxfhXrRuYDT5IVERo4eHktGr
l86XCkw3l7RFu9JkytgVBuCOpD/GWlRSFp7JgFryKSmVhKgifO4CG9iAYebePF31wMf3cVXsFBXX
JbwmeJTWOi8pj46jPbkSXD1J2061zhBR8D8Ki6DFwiGt9mS38RBpMnmt1tGXsuiKPePtLtWt3VxH
wy8KGrsHdiSrNLw1QUDucKZz6BQLbzTxg3753s0nYv+qAlAXYRjRKQ0W1FCtU2ugHwOVkkdDlVjh
CyDvaKl1Zpv68JSG2mWZ1uY+nECQEp1+10HE0e530afRtW2V2a7Lix9xKdptXHegFtoEL+Qiu0yb
ekvdVj4ajTE5LZVvkLeMjSm7amy7vAiGfMAl604txmvUktWXKqeaPor6mpWnx6HG1C7bSnqKpRq1
amEcK1X8sJvkEkPpwQCYFarmfTsMyWqmHe2COwUpmTYYPc3ts0FR+kHMgi0zrTCFbQr7VMSTzLyM
Z3o7h3KFqNtfAwdrrrIsHz07Y2/KKcLuMpPqdBUlxkYzYeuwaxhbdVTEpUq3FVKdwguqyXA7EcQn
zDXikxFGnDN7WxwN46pdYrE+xs6g5VB+9M0U2mJ8KNr8K3KegvcZKxs5a3ZiKMedsdDyoZwGTypG
gqB7Apy7GmZhMrasxcRXNM3I17IKTRJPGJ7wNpNqlW21Slx9bsob3eofETBEWxtUPLQAaQS9IO/k
Rh92VT/Yq45dOC7rgK7Wx6i0QDka6q6gA4aOQSSbEcVjgGnml2lc2nujMAIgZTpmb+oefgTCeYWD
/Qv11c+9tfYHvO1+sb7UcAGjkzMBbTV4UE371Twl7VaXi4CoSlWJj2gNiqtOXL1+sUZAxcCxLKfK
oeE7XSrJF0rXrYdR//uPzJyHdq1UU0rG0qkP+ic7zO/svKl3szTfVeA311R3DqpRZIdhUnR8KK5E
EUkPhGAqoe910cn5Vow+0MoszA9FKrJDUFT54V/fZpU8M6/R/ii51w9WuBo4qFwAPTr5bbmv5H0t
18gkplnaNfN8aC0MvCoM7ly7SqbbSI+alZiM4RT2yZ0a6buxwIcUgzEAX3Z+NSRD4tSgZA6pej9M
ZvmoDMTOlC5wT8u7EvMXDWl5lONrP+7BxdnPdo7uOZ3t7/JiQJmkoroDciXjG1Lj14NXCBYtfkeH
Tl5e9roI1npqB1ey3MwrWtzFVUMFc9UVkFv7KlM2WKYHh8bKRidN8qOP3uJoh40MJnT57esXrGXK
FR1NYL7JOhRF034LiEzrPgmflWSgyOKr+oEyWXLJWgNk2+zCAxLOERbgj2qgvAdLcjyZgV09C3UG
BQgu6KazpGIN/K4/FmSm9pGVY2oSw/+D6RF4Zamh1qPzSMrbA4bi4lIY+XAnpo1sSfEeaGq5H+0S
XCIcbynBeGY2c/kQoqVytcGOL+IR575mTi6StjjETRze8ifVjRzZxtrO+OTwM90+Ql9uJ6W2VoIJ
i7jJhNoRZlBvoSoSpc7obsLSQfrRQ9RsxYNqjds4yvsbmzbt+yT9+vp/A+zZLoc4fuiWP1Pip3SI
aSN0X3849dW4yXWbVSEyxUNhY1EAhHDelrg2P/Q6vGUQ3cKbitHcTr55W4dd8lDTHnvBFL8hrspW
GPJwayA8B+05LDq2K/yGHHVONrENxKVVpq/CJy1Ua7PsBSV4F13WVraJwcwysIG7Yp2cHjpW012C
QhCebUbzBnZFnWgvpqZVt6o1pC4GnzPWKdkWGp2xnU2939Hdu7JFZV/UinQY9Tncv37X4+XnkTEY
PF9u8JVV+CKTRHA1e4pXtZ/F+37OrRtWtC9qQu5UxV0pFYrk9iUzcczyp8LM0ZrGSnTy7bsyD+2V
T+/DkaGIf0LvEWUQwfvCX2Pecxu07crspq9wijmqNm6q+idQ8HSn+THnG21YUXH4mupSttaL6tky
YgxXp7JxI8k81gA2HuE/XAehhBsUfbAroiz9GcHWGtZahJOLn+/zJNv3RmB4phpL93jUHKIhVV/U
rmALHoS20/3gQicrucPH88aMcEBpRLjR0ijfpI16Z+a8rdR0kQXdG/F4ISRWE3k6RlNzJ2HRk6b+
V3a6n2lKHMX6f/Bn+asdqxdmk5QXtjYsnR3Z1lKSZhsGkaeHSXqoVXmT0l2xk2QET5gC0sxAZoxu
8nqVybxywGLA5OOY4jEKOSqrJszNbFsVYGeHOBd7WceHasF+uDVqsKnHskgXPmGzlP+MCw78EkHj
lNEhpZJ1yMws8FrwzXUHSLRrMDpS7alymzzyXXCJB0v3LQ49hA15MWImJXGU1MZkcrJWjG6MRZ1c
qzBBTcRgeRW0ZAzlel8Yuqd0IWTysKwdpBleSNLNbbo2dsn+Lta2ww/irOlCKMm3zG92agu7dkg4
jxn8wShENQea7i6ey/w+meO7/MZP7GDvS/3okcyEI9AW+TYizN/0TfA4JUK9CMyWZZSbyQ0z3cij
P29qdS9CuKKBEW5NDCnXc6LdFf1gOnErJuTPs+4sVSh31GbwYTEWf+FLVxj+XpnQ4qmyr6z06tuA
0SW694jwc8pXbDX3rW8tZjrMClQxq1pgR2PkpUtka7kargtkkHGUL8KJf3ncQdYK93KRbwL9Jsy1
cY3pZrziBNk5yjAXe3WIbzSaxzTZh8+UYxtWBqMTVYHlmTR59RiCokY8wovsj8psDG6GBYRmKKyJ
Lf6mWEHqoToTcGe3SR7DBNRQVI5Jr7qmbfwMCw09n9H/yJZbzgDuaWGCUrAmDM5S1wjtL00V/xQ6
EKMwfggUDXMIiHlOGUlrMJKGM1aVtUrTWxPwrpPJ+R2dmuE2rMKrUaUeXJqkcIeSBtMKsV+VYHOM
O+bc41TbrJIoOOWozY3kW1BWh0YLj5ghqQgJRyzZZk7Mg5dO8FlweXIsuckdg7qME9nZg5QklMJM
A8tCadjJpb+Ta5x+Q2nTttEPeR7gGvbDPQgSCeuVaOL4iS0K5d6ag8h4yIwxc+fEdE0ctdZWuegh
k/YUNnitSeGtraDN6ivtwpYCDIdb+QlbIVYw9WqaBss1BNakpVFeGhm+cGpMx3A8+ycxDY4gbi7U
fdTqFQuSfEhiMCGR+ErXSeLSSHYfYU4TjLi9+BZE+0ZSIAoVBw6MpaMGCl5ZU/BNSsrr5SY5ib/Q
4xBN4TEs4FjPQ+2YkZpvi256Br8wbZoKQz00oizacbLS85zzqIpRvdAj1TGlY9xk4wra5Txgs1cj
E02aHJf3Lm1dX6KVQY1JioUdq9VetobHepi/Y513jf1w5nWdwWpn/6R26zuFgulyQF7OaQST1GR0
Q3B8YWEN6OcW4U4KRlquAO6paVp7aYtHRTRH1YUpTgNyaWdLW3vtTKF91xbD0UB17NRyftuiB+2S
Y4HDr2oBf13GQrX4DSJgMJyeNXgucq9ui12Uqvgq+m5c+Ku0bK+DJnux8IB3xlbQBpeniSfC7KWM
A+su0toTufRHH/RkA0wYS73BxfMJJ7bc5BE3cK6jhkklkm2pFNUa+5MHMbCyhOQZcdMwbwy5+j5K
9nEIcRtI00faq7bU/mRHbSuOOJl2ayRGtStya7jo26feLrujfWQ0+VtjLlbylGF+UwLU183FM1LF
7XKgfmGoVYXHiNV5U5sMj6Mc4iuEuzbrZf9NMil0cjQsdhY6TOKreV2yCQLfJC4p9ME6+tgFLJ8A
U1BfSk/2RK7UKo+4QZ06Wk5X1M7FejLFQSSFhS2L+piYNWxYHFgkVMjmEtJKh8zvOaO2NXm3sMsb
JJHAtbEB8apIrXZWhsaXvOuFHmZuYM6nIKS9p+j1r3aHeij3JTzApm9IwqTL0NDCQ2zJl6HedA6H
Ae2WsLo6mfZwmSzfMSvXpYQssLaMblV2WCotMHT3XzTjMOusw+RLjOqxZUdo0mRrfOu+Gn1n3VZt
/lwgZ1qrVdlseLjJvrJ1oPkizzCXKcdD3FUYKIxErUMQxtfUt/t1WUvNuk6hGYTjOm4M3LroEozj
oyaCiA+YfaHDr/LkSuqvKmX4adj1M26FzT4s5IwBNsSrCoNEIOp9upPNHEZIUV9iESeZgJWiqVRv
E1OIbUvh31ZjE5EjvzN6RD3RQGP1nHGYEPqJMqHmvR7uMRsUnBZnD4sXUg8V+3KU5GsATQKY45Iy
rGc3i+zOaekQ1qv0h9FXEq7zs7auQ+17laQP9Qh2Fm8iknx9I5Ei7Nas/Ozh6VMU1iXhR3E55tmD
NYYPIUAvWEzWJiFRtYZG+QQf3uvrEjddG+eswTJWUYGcf+DZmolyoANA3g7KUxBhPYtZ8laPcrqg
euvg163l6pk8cH6UAd9rqoTGkxOG1UUJ2wl8WoyCNoNMK4ZkA4SNwdnjKE3WvbKV9eR3x6T2maad
OCR9+qBgOQOWOXVEHRvM5OlCG3FH1EYc1/PgFj/JQxvjJGcH+lpPkoSsbbw1lbhycSBVNsXoX05j
+jCqGeofcfTFeGrwtPKiinCEQjrHLU78SojSyzLdIC5xBiOA0eRK3nbUk8QYTFtDEjuwSjFmRlNG
VQn3Xt9AelxMF+niusk8OQJt0DHmGjQH6C25WX3GjBzNBA5QxbFkM6pKxVwpHUEaa8Y04d5rVoqx
nqBnUwQR8P8U0bLQZNouMioSWrGR4N5YbftMO6qxioMeRR4lcwyMIj2Awl9JWWiEdRFpKqyutfRG
o1R5sGfOpU3bnroSN/iwreadry5DBQsODkOFtpb6nt1DfxRdcCwkMgF9ZvO+iuJ5DgrSivalDyBr
JGpYXmmIz16euqmUl04yrLOEsiXUfI38O1L9JUn0cY1NvFGxCI1ACc6uQnMLuvmzChstr02QhOyx
s1wMKyU0v7JSb+J8yC6qZXpNYhzd6iFUwC0IHUu5iJq02/aSm8jdQcmlkvhQSE6UzPnKUFqSoNF4
k5A67mXm1DTo9cooMIrtLAiHlXUMyv5p+ccG3eKljN0NPRlV2wo31BEXUIAaggbb9QGPVcwDd2pu
/ihIgrt2r18TywH/mA4NCculqWSv6VLgGhrJ9QBeNJ2Hxt9dVP8/K8B0fRHe/Y///T+/jf8R/Cje
U4A17Y8a2Vb9jg7s19/+Wwdm/4XQBsEXKDeankwLtdffOjDxF+pafkLBG9U+4PZ/6cDEX0jAyEiQ
zkciwQ/+VoEZ6l/0Ty0ALw2EBz/4z0/4twqpOfv+d1XSOw3wqqBpF1k7XVnWmzbmUQydIDlgevmk
HO26X+skPOk02arFsZpbbHwsUnjapV38mIaHCJf6JaXz22N7Rxr1Zu5QDVdoz6IDf2HnnKuSo9no
m7QDDrPwu2L8WHxIHR38aImT1seXelN851L02yB20wwDWdT5NA18K5dgCnqBARcjMtwF0BXI2f2C
bC5VzAE+vt5bncnrBTWeLpdFs3dW7Y/0YPCpc0L78dXrOZtOGIa5QwWLVx/vk0Ti8CR/+bwd9I2W
4vWyrEfoqtiGzzUmlfBlyfQV0wsJrHWhXdC0eFfTPf3x7b1RcC2XQcu+6OlorzvXFcTUJGur8E3P
mOxvbdFcljzGsOu/gD2B8Uspcug+UzMsr+gPLQOqLQOtvoIgQUf5e/YK6ayVCUBU1dOD+YucGrt0
rTbmrZZhL2Kr102DU05VXbRsM3rVXOGV4cQ20BA6sD5VEb0dTug66RpEdY2s4o2uammdyE0oXcS8
4wNo7ichgl0czbPThuk+0Yt7+nQ41S8NE3WIN7AxbgolfEjKNsAzVb3ulPxLHRCHoSBff/xu3hHD
8+FQlwLhE7yi82mVV2oUjJ3CMc7n9GbZybUfyVdZ+TKIcKtKJUfa/FZU2oESn6vO3SZrDVJn5aqW
tOuPP8vbGQ4QgrUM+i+rlnL+UXABG3EHHFVvaYkxCmWNVcBF31u35JT+OR2BwQEuzkQqu/QbnI2P
LqHLMOktlURJfx/NaChm7Ur18RSspmfbmvASyr/Io73JzfwTZdc7s51rCziTJk1tCC/Prl0palIR
cmmks8xrDj83ehucdHs4ddG4DfkstfUotfOFnE9XHz/hd0Yil0U0pdBayiNe3sBvknFkyGFWBNz1
MhKHvryjAA4H61dtGfuff341RFrMfpNWFob+n1ezexl5RTBrnpppd/4QIIVQd42I0Xs4cv+3evzX
tvrO/qCyPZ5NeSSTvE7aotHtQt3483JBpRoZb1zziEu+t2m+KzHwrJL4MMzplVJ2V5gm3ku9dsI3
/GJ5vrllHoxAuQ3gbMuR5fhQb6eQShTUGiw7Syk89J/S396uuXxK1GsaXaQI2M6lnbMUmEGWcBzq
7e5abcU+LLUjB/dP+hDeuwz9hNAZWHkVXsKfD2NAJpL6+DN6TVl/UUz52Ugtt7fyTzblzy6j/XkZ
gD46MAgu00rZKYppCF9A/Jn0yUh6o8SjN+b3uzmbMdBiMG3TA+2XtYCvAFYcLtsWN3Y/6k+Fnd8s
SwT1h9t/PoI5edK9osnCEucqvECSrKgPCs6uM7lunN9MU1n3YEYiicKjpP87qxJSU0wkaEBnszhr
PK21UsvjAI84Yxg2TRY9YQdybWjRS6oiaBLDBVYRfW19A5P29eM7fb2VPzdMYkV2SzyZZL6eLw0o
8DoRZWxSpFvQdwwDFsJDebXcNLbNL74uHtPMvu/yOeTk3F2nnMDQo92ONdaL+I5D0BFfqDwsYr81
RYcb3Sd3Z/b5atnpbV8cagREeSl0Ry99FQHacEnKXsPiRR6cCt+feKSjoBui/XKHOEleLuLjxB6v
6ng5n3X2CbcWJy2lg54bnUNF9gG/mOXJpJRs0I5xEkzHNqYzH4G2PmuPVp39rCT15yf71HujkQeE
KJm9HHjR2WjUu5k+CXAXHke951HfUA3Zp4NfkaXITpacPElT6cg0CHz8il6jwLeviBfEtWn6OB+N
Wa7NzVwOqpdU4caqH6IoeDDq6jYN9OvYTJ+zHlZdotw2Xy08bnqh33/yAZbh9+YDEAdqiobP+ptW
bKIAe5wRzHt+BE3KEGT+7As00GvKsp6mIvSwurXRRqelhf+Ta789O7MGcAIiilrAxJyj/1xqJJ1c
Lcl9FJR6S/WDtnCEHyulT0snVynUUc+86pr/w9l5LDeObN36iTIC3kxBL4pGEilKmiDkCt4lPJ7+
/6A7OV1d0RVxBz3pbpEEkMjce+1ltEWZKtcqsX/ZkfyaCM4M4vYEZ3gNz//iFjyZYmw/i6DfzPSU
IDwEjVw4c0J20Mm9C8qsaE9paeEeNJ5siQq/D7ZJLUC15LF365tvdfeWJtdjaz/bunGvmRApm3bh
q1DsIguHQHKS4SlpZboCFNoYNquSsM95Edtm9dyP8okreIRBdRhHa2Vmzk0pPny78hrTfZaQMNrK
f89sd5f00V7qw1OqT6eC6Baz7U+4Iqy0JDoUvliV3Sg9Pe7WIlSPfejs7UB85hU4zZQ8lBLKY5Rj
DUax40mjOftzTWkypvL17LnNcSOO7K3uQ0hQwoc+z56KfLjE7XRpInmSo7vBJ2HNSN0zmVGatbV3
mDLK7jxlchsinob5Pa1UA/Q4jkoPUTkUEiv5FZXtXclAPmg/ktJ6rstw1YT1UxKM907TvPS4WWCm
poH4HKGzWqmxDAN9RVTQtkK2SdoqkUjkQ1ruhXS1OUSG3LnsW7XL96BUNpMK2muJ76QFpdCrk16Z
58Tvb2XiPsV5+OATXmUoGDogylDc9Jb0yleeN99q9FxLcHrYll5AabiY6tf/XqI/dvm/vR7o+zBX
RN9EUszvlrXJUCbVEJLGiZb0HKUpEwAXStGkLAiT9SEIIgO0ylm/oq4mDeLnaL2aWFDGDB0iwy1X
t/lNDuUQLuIJaRG2tC9ZCaobLYxafxuEtsa2q276zybMsAdyop1TxiEaHbAr1131ScOkwLAZ96qz
hX+zgC/pgVC6UKmGVVsT2JcYChNR48OICZcqmCHl0gUKHMmoGI3sL5XuHzZK5ODM2AjOoeL8XVDi
hsIorZEmbKqUxwogcjKVB3XcZZzerONNHXcX4NK/dNP6vP/+/hxm2ryugytiQzYXLf9T5U7QLqQF
tLiEJLQDOX5SO4XUskLbt6a6VQfrCbLyqSTwQdhyYMGhtTIz8lI/GM8f4KA8yt45+rUNR1sgXjdZ
zWOQPk1tsmqy+KuqGVvWIwzFNmQoFtifYcYwvdEIayt31qBhwRhtDbx97eGud6PVf6+zf0u2uDLd
BVdXDGDtf+VjEFHNJlFhp+IH6TnOk8exwPDPmHZmnTPQ25N9uJ0sfW05w1GriBh10pcEe+FOvRYx
rJghIXYhWv69GvxDe4FgfNaToZhxOB7/eeOzHjMwA2bw0lUlBb+57+B06GrzgXDEM9zxLzXun75u
NijDaMHAXO/3c7iKDasR5TxXxA5Rc8v7OkKSNBtJOmZzZ7vhX86gP34f34bPHI0jMTP/vLwkgXGZ
N1yer1n3UjjrJAweUipDW/chkId/KT7/1JpTvGu4PCn4SfxLfzJoSTh0VaEsBRP2tnqvAnHRleQj
N8tj46yF0A48+HPTOcyRs4VOgCDdTJuWn/+94Obr+u19ApqaFTDEJvNrfrtuvCTMMLcbaDS4hmUo
LGAMns0h2hdwPf77q/7gegTmhiek7gCVo778rW/Jy7YKdFOS/1zJo06UWtLG70lXeGh8IuyoE0YD
4nWMphc9SJaABb03Ou4ldtJTicMbI271qQpiiHZUlH4MGd6OyntUPhsHX2/zb/ENf1oSGAnQxzkO
L+LvBbuVA65IS5t+GpO+ay5zG9+45Hlm/loJnb9VYPq/sTRefSS9vPgULAQr/XMNFglCW+7ftExT
W/VS21hQMd/H5TLBGiLqHRhQwToZwofYgMBu+yHUZOVFFeLm5HBwaPuL0X3KwvFBqZge6BSqQtwR
Hvug1mq4MBuEW4VzkEwQ01B59gfYjrrwPSeZ4xeHgXS+6sEe3KNMrbOSGHiUB8uK/5uxwB2GEs+V
W6IOqy2CEWMiGRWUEEOPmKhZRVHSe6HWwQqSpHCrpzkW3Kpl71nhHbnbw0KCPy5IXGTo2B6iyXws
1BE5u4auREReICmR1Kg5pBnj4AkjgdFoCk/2yqqJ1csYlQeRKV5BRLQVQzIopBcQCor2IzsH5nD7
f3cDLYEXiMGbwjz1yqR+CysT2E/3L5HvbLWeeqmDVVJnsMmDR9XNVgIkqLXdGNJ5QIw33qGByTaD
OBRZh3XsaXFc+CsUop/z+nQ0wWW2HLXNK74zz8HU3wgR3TaGdbSTDC+ocpvC/M2KGtNuY2nq4Rfd
BFTp1nA9wnOeer27Yc91bwT3owIvvhqn5/kThsw/JD1PPexeKmj3izidhoVv+b8irC5phW0CMbtw
TwD52lQZJ8Gmo7jT4l+DBWWzzndmXMBNoSqy0+JvMOe88n7fJWY9Hg8ZBNtU5mLgf05dU3NEgPGB
QkBx+mDY+bUL4idLWu//vUOYfzjdUSWyJxoqaDJ11j+/Z7KHeGiyUllasvS9QWvPmFR5rt1f7DBm
jl936SKqmWEpqUChAGFxXknR2K6U7NMP7FtnmXvTj58x0t3kpftQ+sGb2zYbP3orWcywyo7OgImx
7t8qJoQG2y+pwnlVlQSoUyRTN8zPNVSzU1Zv++Q9DcM7CrQl/sSeIsO7rsshOoKu2UQpz7uTHK2D
3ZrE4cJ8T4LsjBP0FtnAZj64rMogw1v/dBDN+MbfRgt/2rspFQDd2TGwCfjtblW60ZqOzRnZVvol
MYLjfF71JDIbbFT//WT+hGtSljgkP7o/qOpvfbEI20aFJqQsjaq8a6C3zd9HZyYZU3tQZlZ9377q
vFn0/X8pBf7tUkBNBHY8z9NYaf9CaqyKf6nokbJ05EDG7LHKjbOjBIe0a2DDOJshl3vf2rhht29s
8y8Djj99O5gqOCe9ua3/a66r2wVh9RpEUQulfKAVhw6Xa7gdhniKyJNWh3HzqpPZWhna/8eFUweC
UekG0DmwwD9fh2RqWjSSHAgKWUwyTzZ2pn7HXbI0E35O2W2E4iyFLjAiuVjG+JcD6Q8VPgb6uLOZ
GNER/PHbtxuNr8A75tsNzb+Ls3xnqGI3HwV4l60Kfg0EpHPBLvuXpTaXAb9tNv/43vlc/p/NBtdL
dWwcfVp2GQw5lwNlXm/49d3/mMRO06lHuu/ye/y1QJYDC+EvWN08Lvj3jwDG5erBV3Xu/2+IRA1t
IBZTMS3dFqu/xka/kfdvuOzssSROvCiFPRgHj3LQX7SCwsUn21ex4QMa3dVNyW82rOndjrq1lneH
gZLGNoJvq0odCA1oCFCtsr1VHHNi+HKC4VTncif70vQwlRaQ26E0kqiOxmnSt80Y3qlTsyvx/B6V
+l6tb/o8sZH1cD/a5i4zkYsnEomo3Q4vBbhGLhB3BcmL3qFKNdqUvtD0uvmTjTrJPegyMfVFvuDV
8iyjhArCaNaTk77xXQlgPhY2/DBT0HH6C1EF9TIq6jnjvd81EuFO5oh1ZXB8Fczplu6owVCBY1n7
6Dx7DZUbtgaeYaZ7B3GUN9h16CGRw+gg6yAkFo9lkz8bbfE6xvoBJ0R9octu4+ZZBzMI9m1RXrN2
ehGldraKKV/qpbMxqwzicpGnq9pVzqlj7YVIX8nXfLBxDjGAwJch2xBVMh4mmEgQfQ7BpcQiEYDZ
q2z3GE/NNqvTgHSLGEe6QTuKHPq+L6HypD7cs0we0MVvRh9ff/4/w+tTAQ9GeWpzaJdKii7IocIY
4vEZN/PVlLo7tEnfeC6cZRO9qUYM6Zjgocmqck+4qUmmtn9ofPO9VQ2qNyUoPb+RiTem+lOHR55Z
Ozu9iOGI+7onpHGqTBvsoq2QkWxzo7/+NH/pUPH49vXYPdmp/e1Ag4mc4SuEZ+xQ/zYZYe1KYB6L
KvysU7wnU/vc5e2DPiJ61KgJCv91WGDThuqkGRqPONaAWAhLPovB2SZaqkHbRYHmDG9Dad31aAxT
G3i2RuoHEVpZ5npCigTyiEZzLjzLYWlFTr80o4uPlao3FBBq1FiFsgeFSX+1Y//LEckSucI7sD3F
j98/QJImZaYki2Pg9bH0rl7Eflx5Ob6v4EH9EYL5S0wB6RrDQfo7Ixzuf/6bVga3SkdZg7fg/ZQO
T1aR7udq3KiRkVW9E5BUD5HV0tL7XjNOIabvTTQck4yxa5oF7wTx3NdTYy8wwgnXGHx+GtwRFFcx
3EwUScjR5qUf/lKD4D5vs50CNV8Lb1MCtxyXWJhftRV4hnMbIGPwRvAiQOqBzFWv2mDO0LXszGtJ
2QYFKh8TPsrTkIW5o/M49P1XbpAPnzngQ44qeiDMykshhrEi0e9m+IEGbRV5GjnOSbJuiuZYu86L
kUNwzFSEvMXCaJRmqeHQ1FJ0DXKYPHMciVzNPyI0vX3+SxPue2wEp8Cc0OHo2pYmYp3H5giD0B0w
FhV4rAbmxlVQLSDaO0wRHOnyE11XcmhD2JB0iJc81r3SHQt49n62KpruY0I2NJPU+kJD+xQ3GVwQ
k0xb5xxr2VM0BRYAiTrO6OC5DLc+ZM2Fr5THrGQfQ1OCdv6SFrAzE6BMtYFQHaCeG6yO2ztdfUx5
vdyvxMK25R2eCIdiHiDELcmYqvNVdGI70gzo3XApO/QEmWYfBaRQTw9JxbGLS91/281SJrwPbRoj
CDaRK6W9p+Y5vUSu0QLQYojCXAVm8Kap4/LnX3YiOMu+Shemqpza7mvuoZIopIqZ3JuektZDBZP5
vMJukb87BhQDp4Q2hmChjNBqyGddmQVn6CW0ARNciGwJm48p2sRTAd0yVcR8vfLRtT22BOleHdO1
Xjs3A96WWbGSqwz9CwTCrauzERm+8+4gh0aWzw6emMhPpylqPYuzPjCUBzcnYwhbYvAIgLF1YISq
JzsKvUS9BtmjFekfE1aTRkF6oCDTz/LFoQuTTW25b9KK5r0aXXuXhUuzs9YCnNTJeuHFSrryZXix
G+29zOWH8KFrj376GAfY7k6RvKIm9ippHdoRd1oC5PAAsdS9ZQFEVor1lvsTgDy5mwH0TBiO+iId
g4Xvml9+FH8Vw4hGQuItX0foSlPd8DLTebbbnOKdQYJULohoaOKSdS+c8xgXz0aN94iNEh5k20fZ
nE7YySlHzNEeGp03B4nCyWnYxGR4CMv2qfHTD5jDyaqaprsIcjwmFggYmTp1JVz1VLmZwFIp9y6R
SPYG0eIw41yLTHyHU3FyOytiL5xp7B9jCj9WdVClFUuRax9T1j3mgbsOivrOjI21kQ+70A1+MVoY
VmOSmZ4baU+9ZePvS7+3Ev6wbUS+6AVKNzVscowHqqNSKk9OpqCMp9coip5cZNI1vcHM35gIvHVN
5jNtib8mfUwXWlBtXatZiia/amMSeWOARtwU5SNykw8RQ2vBLkLP20NXtEfZjnR/xvCND0ON3AU5
i03JIHv9FE/KKzSYpdIIdREk2nFkYVQSv33I5F9dhWOpjhIQIm7+q9PN0FNaeimNZnwSb2OKALvC
wDgZi2cL1JjdHZmLoL9hZySAwUD5bsWc9NWrQaZ1XH6Xjos2rn0ZQ/FJmid0e7/LvfCiZLAbpXmp
JQhPYrJSbCP2zL4BdXW1BuOrvvFiaOIFyLmlntRUPaS9w1hfhxybKzxoXzJ18JujOol7DTcF1Y1X
DfbP2ATkYM4j3gPJppjGQ2j7GfSeYacG7qrys94bOv9OVNVCVfNjUTSX0pZL8WP65TNKdGNd8zL6
2a5qYMdkTkFe1ElODv4oXYXNBY+p6CHsNqWYPJS1EHlLiLRanfue2zL1cQFXtOy5rpEbdJSm+oSl
ZcGbWajsf+lbHFTsSPVMdB07JgOITn6eYU4+d4CyBqHw1ijUahVK+3uCdmmP7B+tyM8VcbOLIulf
MqcaFmVHvZAQDRE6/as61c9TxmE3Dgo1qKrdafH4mrcpZaOdHmstucwHmVYftZhjVS3tL8lLQgfz
2SKgcvFJWdUM0udVpcCfbbqMtzJ8wLqz8HDtQFLcFxSeun/8oTJF06aWesXq8Kb56WrWBw4fr2Ft
IcCg7sNo1+2MX03JTyfr9GMedoyyfE85NKng91ajPc6wlEbTwFF3hvG2ycJ05AD0HyYhmOFN2wam
KXOuU4CoYP4f9HyqPUGT06UT7HTLZ8ef0mtmT2+UR2ejSbbhuTLdHVrKfR+4D/PougvtM1bZkPoA
hRK1XxuELE8yvJF1kXqs2EMZhUvSHEu2tngd1dG9GXJmqLPosTPVb2O+JZkPotgeSKz/Nu3pTmbZ
tUX84s0wVTqI99aazrwLKBD1FPlIqCyjYVAXaipI2GK12FMSL3IVm+w6jlaxwHlUTscC37QFHks4
6U31PjLV58KJ3eV4Dp4dxvGLBCjEayqUfKHzEZfdGcfAxy5yruZMPS/MtyDdaKPxMF9Fwd1t8Hrz
urxfWb57guj2xppP9Zg5IPK66cvqok1GUMHM7RrV7qgBwNnlayKtK2ZE+/kL2q787tTq1vb1h1/h
IP7dl5ZN3RpdFTV7Ql3HCRYYK8hMr6WSVsvUUXddiLRCzd8mS0jPTyo4olm8tCyEdyILd0HZy5U9
Zaknnh1k7osq7lMPGseVFLTXRDXu9D7Ym+0aExx0QX5x0U26Id+ktHaTZq2PHzWo0qKvcZpom9dE
jPetG/A0c8XAH648iWKSC2so8DeY/7JDYKHp0wFapcJQlEMubvMPv2fnzJoDXCBKace/oIgYvLJR
MDQxTCgHNdx5jHV19eaP4yFnpDKZEm67OAbMnyWdqudQCXi9BLw0sT3mpbd/dahFJGe7037/eDrT
hxDc9zTW3XMylR9JhGW5ak2rxOm+89RedWn6Ng06O1W35IfGi6E2OVVY0A6TYkfjsjjXVVyiJZY1
rc/INFTDF2gAJzR3gRfFwb5JAnPrBBBH3WrZlfZKm9QbYz6neKmj6rUyg1/0cLC2XX9aDIJCJl13
WMOshc3DLJQgY/YNDhmBFqq+eLVDU9tkkcFfatFOWOWhrIduoZbu0bWTTTMTP+bPi1kp+N08/vwq
P41+VQqCRSe8t4Pp28zZzesASuXgPyFEwGLWHd7TCkHv0CJtH45xwjY4TdXGHeaNzJYLI0Duj5tG
A8w7dfy3i2lHH5FO5WQmMSj+WI+YKrivxswSCezhoPnXblA3dRIghQoCDra6uHSibXGuawdcDvah
RZ5Y4mJqEXf+hdg/JHvQhdy+l4t5ygc8kyyltZoc5SqBtB0iBPRU/1ZGXt8gj8VCwipySnFEYnKb
arzDsyhFcLSzBZJRJbHx/3EGltq07+2g3kwcXmms8czsZ8X2vVqfVkNUPMgaSTvM0u+mit+rPrpA
Kjz0XbfMfW2HQTdYuQG1x0k9rfPxys3fosreTWSir2DXIKoxwr1w55KxCo9x02G8OSq0p/NGpoez
LbPqFUg/0aSUX2GrPoP6HWwZXwnQKiGNNj0fnFgLO/9sUitcOzLWwNnZDvqeo/u792WFILQ3eNVg
9OBn5PkuYLKhU05QmAZMSvFDmX8KhW+1QIZgCgbUun8eihBFeI14DzIMtgC9vFR3EYnOUVi/Rn7L
R/at6jFM22IPyO8waLlqXCjIcVjFhv7U99ZXMpNnxnZ6rjFc1HtOs59byuswDuzGfmXT7hGrUFV3
XW0eBr1ZuWr66mPqa1a57hFb3+G9swtUFWNE5VG05jaZEObNPVTq3tWy0BbuqKzmkXnEuxEwt03m
74kGo0X2yf6fz8yhLHTPFQKbFC144HBiMQ2cPUwQ89gqcaD1U4lEBK+Z5zbmBLIb82IrHSEsxb4K
671CYYDg/MuN44j9pP/E3ybE/6b6/CnZ49RGvMbRbDrJfYtFieoXb7pCrxiaovAobl4zGQNn0ex2
B1GN95WvPU8d/A61O2v4fxA3ffSTk/DbPU4iD3ZtMd/W3xAgK15LU6RDEkkK8eEYyXeFtQ9dB8P9
Ok25kOF5rBDWG8lEwEX6ppjF0XKOXU6XGuXtrS+HVS5BxHFosVuwnU5jMp9ZqDRdfLcidYArEEXP
llEDoBTGIpLi0Sqrd8Jj3w2UrKQJqG0HiJ1Vb/po3fNBa7IsXNA5O1hEpb5Np9GAXAbeEijdaxCW
2zEiTDWU7UlRza3pF1+RPuG6HUDf8vVLzdCni7PMQ6wWesE43uEToPVcTRHo9+MY/yrq8jj/M9vP
Mz+5q8xqZSf+UyHdDyYVR13pT4ETMECa4iVjglWY6jQ7wVGv6LsqIz/YnXiZjzwFNyQvlT7AHAI2
KiTGP+1J2uZ20sKPxHSWSdi/J6W2rdrmAKG1YO0MD5W1GCfGUjj7pB5GkuxCg7U2IJbO0H7i+qrn
j+4s5sNGwQwvkQqQJtL4Ee/EPe/Qtsz5axSED0Sq3inzFWsBykTraHF9NJPVbdCGbgnRyuskCqmy
IC6xUtZoBZ/10Vyy4pbxRNkz7RXN32hq+oWSoKcNi66FMV1zeB+j2Of4WkXxrs9Vbj5TXLeK9oFD
Z6j0L6G9TSPT8jC1bhehdo9b7LtmwcxvtGiRKaJZuIN+V3fOzfITxUtZeIlr8dzgCoqJexw1oIXj
daZfjp2xg3y1SYqGZ9foVN91/EFrL7JB8/LWfxUcFmFq3YZ6uKOdvO8CewO284w90BILz1teeCav
FTL8D+Mrkuy3k69zixRlFjYOO1EkyTLt8ZRK/HGRrpUowmqq8/TUPVqNpG5kA6475WsAySEA4VXY
ilzMLIyyR1MxOFi1dEeBhsUP1EURMDruPyppY/6ePAIzLnvbItOR5/sDScaquXOsIfBUN8DhFr+8
QQEyy9QDdCds24IS+W4qaAntIMYVdte13SPW/aU3BRi5xYXx2oFvLhIbz6Uh+45bG1ltU2NMQZoZ
0voXMwL/s5xw2S9nXodXimxjZJ8tZxtzXqZ/loMiUji3qC+QyEowNG7uOvTtTaYH55ZmbNCUI6UF
LZwRxRv3rdTyHIYcBiEN6XCdlrNVlf4GjA13wEx2nm+geu/8nRZPT64zvBuuXPu6BaEkpFTAxabV
o8fGbE6aFl7rILjOB7/fiXuaU7A0yrGfzxoKAlWTX07vvKY5HrVNRP3X1uYtKu1Hly7V8+v4W0yu
75VAA0GvHwKB+1xSPuXlp2EB1gpn93PwSStQFtJkRNlNa6Vx31uUGWViHtTluM0Gfxe2xa5oim0k
zI+MjA32b9YAR4OHECT2CMG4ZRWzBmHD7kGGmJuJpESiTMSDci+UYZu34wvy1Vs6Nc2yoT7xlCG+
2Va5/ikqpWpIuIHKKeuQA1cqq0ujB8R0LLxgXYKHk99zdLarzO1i0nV0grZqqFpRQjxVLWcFtK9s
lZOFdfSqHhkB1rMfl2yPbmbujR7nO/wyMSnI93VPGZk7GPLEIZFApvHa4yLpFx+NA/PWzI+OWs3z
olUXo3LO5pOpxO0s1a8yD3cI5zl+CCTSnfIM5PqUK7W2RPp3p/ZJTKdiVGzZLS5Im4rYKErV/KsI
fDRqPLc+rF8cc/LK0dARveNAR3FCZ8mup9qEflexNnCus9WZ1LKqPbxMenfKE3CQ2mmBeI32aIb1
tzGQ9+E7B13JHzCp2Gm66PAQSA4ludhYYEWEkN6wKDwUyfAsSuUT7eA1rQBtIYiLpN6gyXzJWuU+
1+O9PTirrtceSjV6y6REjBunzyPicI8VwelYqnexbDY6/nhRTzAeOyk68ThBrTnkJ3xS73VHMG60
iu8+rqjLZyIc9lMzC+pBD4YJAlrxMk7Kjmy/tSyHZW3BPuYFHHxWSeq4AHl9vp77HTGxDJp8eOk7
5aEfMAZNvubf5X/ZKfSHcGbnBU54NdPVNO/38CiZ0OTDmVqLF8B5KUaxUccBOEWAF45MUfz5I/Fp
cl0UyBb9cIPxXpGmxzy+Jxr8ZPc3sxN4OgQd65b7ZYbF0U3wcJm6rT3U2wo0rHarx650X6YJvl46
wTGAnHpy8KOMHX3DHAaSK94njsPsRvBoK7tc0lCeDSs5lnJ8IoQYbJ5ykz5bstvrjqTvlk/pyJpU
uvL2s1cUwtyIsjul/qWo6EBgW34JOnWRBp+5VpGaXveeG/i/CGh80WT+NUyf1syE+Ckyi2paKWG2
q/zmNhQioiVtvUSoe90a4d0qFW1y2D7pOniwMxEBnNzLuEGfzY5jxpRcPkg3ol3kEJ/I7B9/PjR0
8SrECek2VsVV16ZniNVzNdO4/jkKmkcrBJfL3a1LQpZXBtqxbCnDx24gQ8ndqyYGL7R4ZZ9vJ8Tp
XhypnEzEfQn9q1GwAFEsBlJ+r+8Msz6bdvUw8KdG3F9FXB7xKrnDoQ5lMj5XC2mPt0JFulzh2JSq
wwEnu73dnvDLegjN2+hbL25XP5sukWElL4U9MNurIM6gQbrWqf8ZiOlDQyrqpaoDYh2/SP4J8Rik
lu+O+fQLpOUTcHUPlxJrXF8DDJvvbpTTzNq9S9yZ/Z2ONH9xiPurK6yla8SnAKYNGrFioTbYHjby
JVd1PNFUFPKR2j8Iq7pODWCgYeFCWPUccSW3atYxRlWzD+rqLAv/OPN9ukJ99PHHTappCWtyISyH
nQC4OayqZSXb79SPiFtuF10NCjerQSsNu8CCrnioVzRyvyDlQTyhnR/xx/EQ1mt5drEQkEvEbmSN
MCB326OmvGSxcnbK4oZUKoBVQ0qR2+5lZW4MI39Aed4T79xAMTfjjw7009Mj9ZikwVuR+OupW1sW
7Rxj4HNi4YbsZkvdbl9NvfoeYI1x63ivsZpcYnXxjUlIjYWTfBkQB3UGUDbjj9S+F+Hw/UMi8dv0
4KvtzS0snDniIluUPpWw7FfRFF4jKFUeSC+njaq9mm28/Wm8wGXALAmShDpeSI54tckN0PH+xXZH
nNCSz6kgoECWOe9ttUbSSoPrVO8MqSmTXMztvvTYMoiF4iRi/vrJMbYYC5prQ+TfeSJBcsd0G9vJ
90/NHGYUBy1ek0rZfzIl+5r6+lX9HoypXDRNcVZU+03CLbLT5hIl+GG5ww4a4w6voJe8nvfvWUkX
KlT6ytb1tVc1oEGYf1Eddl9mL1ZZL+lN2vZufhJEyex6VkOc5LdQ0qxo7TV1wl+ihiE1k1sic1xZ
1YipCzWxGjwOQrpgCOZKMYw5547OZ4ZB0qza5J36FCbtITbCZEEq+jkJswNWHBjYmuYvnW9zgvbs
4tSQzV2syMcV3XfjTdKMPa1ej0JclaZ8MAftaf49Oe4OXqQlvwA9yhjqW7LDjJNhZOUuf/4QjtKD
HRZ7rBgYRJQR75edHowQJHEmchlSef9ZLsiXgfqPjVE+KRb+PHl5KUNGDhjVrEIsOm2je2cwJOjU
5L7K40NQ4MCJR3YIbzq9+r66iEvUznaoY4rD3BSvzWSNUW1EYw23zX0c2vKQUmJ6KS8Kfr3mh6V2
66LmTHKWQwycqo/LbDJDrBZNlX2OPOhceZ7vvNrbD1lj7n1dv/eT/qzW0cXuzj7mbSrvQiYoGYZ5
SI8nUazlLOXqFBTWOz5sHwN5Y67TPwbQkSYLUc6oYgY7gsPlOtVEjAHM5OMLXGe7plY3kWofkmUt
Xi0XcO6ntgt6+3kY9wFsKj/PYJUoj7RvJUNcdwTwj5cuvpTUTIfAKa5pIq9VEQZQffAbwcYHb2uH
BYePcyI+cFP95TgPilMklED2MjKhUv1sP6iPb8ib4GKLnVTpEiq8m3z5mJvDu02aqqeZ/rV3nXNQ
Y+xXleNuKqdNmkSXUHWvEdKFbsg+81m5muOH97NeBDY5jRueinR6HA0sQYJWW7ckXuLGrHt5F1yr
unsIMFGnazvpknVWdL9cMwhXo4AGoKXtZuqaiosbsLWGXItj8DLTxmUamrsRvsZCaphSsV0YxVrD
kTyM1AdZxl6PIyMbxRgtGgQQ8ADYN2x/xnznzUZYj4hqHsYiBj0Zusc6dO6d3sRJl629+Kqd4d7B
wQ5RBbutEn7xh7rnYIkiDeyleU/mWxki84lMRu0iN5b4r2zwoHmuOxXTN2qHCNK3jVtVWWCuePSP
sVBfW8CZRQQujIvOZ5/ZnNyYmAs7e0+tkbRh51Ko+rtwHDxh7F3M+pFZ9dWzodj1A6kLi6rN73Q8
qqq6funnPX2ifS3i7Y9It6QkLOd7VIxkpYSwHwZNbkURbcJOZ0pA5VbN50zvdAcoAsxJ1PSS6Oqr
ZU+8lBnVnQ6b9P84O4/kyJF0z1+lrfbocWhg7PVbhFbUIpO5gTGTLGitcZ65yVxsfh7VIhkMY4y9
RbEYDDIRcLj4xF+A5Awo4xgDxMvpUJYWakP1LD2qyohD2fXfOjGyIu9SLX8gQL5PLBfdO82f14cK
tZ+qs3/FQXYIuvS2tEbEsVkWU/2jDZV9VFY3jgAoGpnDfYVQSY9S4GainTprQ56aMlybcfPdKFD1
LwvlDWmvdZRwjgJ0u6H0SFVtdO8UdVhbFq2QOtiS6L7IuQgI48+hKW7ssL4T8aOvDWv5hAWLs1kM
jdghZfzkFtaDq6QvEK0XIMRuJIvfHuMfhHE7eOAPkx/t0b5aOnF4n2rdppAlO3lps7Ee27b7KVdu
m/w52tUW8Vh34u20sLaiRJrOjdCTqRC/D5kwcn8P+Ay28B+8soFmp+7k1u5byOH5obG9mZp0f4we
4HhdqS67JmT8BGXl2dpoUvgycr/1nBAdRSd8qEyVf5zED+0JujHoR3aUJPQ+/m4Y3XqqkoPgs/ed
/iQ3bHg695PQd1L4QcumF5WqvngFGUOrt7vuy/xVzrOs0NsZbp5rYWMLjS7Su48epaUWiA7GN+50
OyTt9RAM60aBuqKbxnYw6rWRi29N/5jht9KH6qs+gJRxwHB43iuWcoshbVcoU74r1qENhusSektS
1t+wZ8AQILt1KZ6VsbY3AnumVsOfPsGc/tD0gMRzykidBBJ7xqs7uvdpo668ZDhobvMaJdWLvEmr
S257tKcCiBZlpM/HQZn7uX81DtGt69nPJcMfOdmzLuu3fWaBD7LXUh+jibOfBGKvshKk+P09KvwL
pWVVNAm7eOHKJs19UUarlN52Nl1P7PdynOTto/D3Q9Gs16YKtoG2ZFNY2f6IqZiy7b0CaJexdSqb
+q75FufUEpLurq6au0HUr11k7GpdvR80Cg5mvKD9d4/u1K3vjy9+Vd+Z/vDYRfpNiNh2qxabntFL
q/S7MlZPyphR53auhWvf2pRIxPAjKdD9SsWr0JpbJPrucca5rabySidS9vto64zpzVhUi7JGUsel
SBqHKB/pT1muB2Ah+xcA10TA0UQN1GRH92Xni34s3xFWRzA4aaD396mrm/wtIaSB2oXT9Vs0gtxH
My5v7WEaXkOhAwtxlODaVezkpp160uk4HF9V5gZefvMmJofRenbzIDHCe4gRSzWNqHXApREAgj1n
XSjWeIOAuusD5rJ2FjJbD03jNg+9m81jMxh37Sgo9Qrd7pY2CrJzLeitTdMgaU51G50sv/gVJEOy
QgkuuFZFPh/jjCwnIlj3an3c+anvziwbaJ8TgwmRUoRum3YHflKvRZe8cBfqwQPIOVMUv1s2KJZf
QWjY2GNX70Ria6QUfKlk2tgZBOLQ2tprHXRQUdAszkbDe0gifPIyY6slnrmrgrK6ytR2NRWejX5S
6QEeVPxl0rbKrok6H1hYW2KszFExDNhMhPeRMeCHbv2puCg8xnHwLfP1ag2A5Ydo2Y9zpc6ug0qM
9Mr8H/bErA5iNMpL+yd6TjKAEEucuGY50TOnr7sM0+TJ7Pr3UG0XgSsbf50udZTd8cptoNoDRnuq
mb2b46u/flRWzYi0Gu+WY7WM3D7aO//52fENSijJFZMqpFwzLPJuQBBB/pvgTwC9D0jvDUgFUvq6
a/0YaQqN4oSoIAWWGIcjcU6LwbZ8Oqt86RCdpwGogwFX4m7/nzfwNRHbvtQOkQUmespCW0GAjm8R
bvjXt15fbNwkNwiyVKTSf3vbGFuxVw2zKVfHn1aePnFCOM1izJ7AlRnzUUPbvvFZIek3RZuoy9bZ
6+iCuoBKGbo+fShdtnW+O7l4QARtk3SA962ESDCwKeyqT5j93OohBXZKP5yY8XinUdhMKC7M1RoU
5UB5qiiieuGo2s9ajaxZFUE+KGiRUTmyACeWTBy/kgiomu3dGFX/UKW1f1A0tZm2x28p3r0nftmt
ao6XfoW2nr0EcYW2fYPqb0G+O9M7130cE8e/QUntTiMZfVRH1o5Q3hrF07q5sMuFEU2URACcKcIN
AMAWm9wqHEAB/c/edLOXpp+cGZvpnqrwcEVYX27DKnJWk61Pz0xFlGF68zkq1VWMCciVqSvJojVQ
junNvrhL4jc/LIw9Axwvq9T6s0eC71pE9AtHjKEPfa38hE5azC0PkX5Dfjl+95+XuqG1xez4elTy
Dv8Uu6n2faX366Jv52nn/+r84rnXnWkfrim/iB8puhYL37EEWX9cLGq/thdGPZY74ZOqKQYU2DSw
lVujIKRvdaWmi5L6d8ef+ZGCvKdsrqF21xw8VM5rtS231KrVOV4O3VPjBCib0tifZ6nfP6WeEixN
1PcXhCMVIs9etmpzislj62KE3giLUJHigXLjKWjSFxwNed89gTh914IqugnTdodfS4nkRdxxaM+g
RTe6t8kTFX5jpRbP2A8Ga7uNxVIUefGs+H6zDJS4XI/yZdyhM61PQ74Ncjt/bnyT7jsGIntTGwRl
pUBf2Amqg5gIqUtbFIDRxnhU90ka3aB/Va1Ao3/vhlzc+Dol2syPIjTnrpIxQd7XbptdJBnPyPgX
yMV5ESQym5EPPGOmtVN0Gyedux/UOJ5PUTLcjGX6FirYbFWUoh6A8v6g+PDoNAAJxfQQ1V24rSOK
FL4Y5m3rUKYUnb+mHgeS1SjsXWoFuH5MrroNIbt6k6ncJY1V05yAJuSrbrUD9ZIvHOQpNx4AqD6r
oA5r/DO6fs+eyJdBYobomuyOL9GF6a8o7HB3vJnIX6MZGy1Cz1JWx7+iGDHdR+vjW8dfQrXSRsmW
4T/+LCS5QIJBveoDax8Ls3uO4KVe6R71AFNPe/jZ0GTRo2nntnyZ+dO0FlaNjqY99c9aRE/BaZLn
tC6MTTtU/fciyDaxHcePupV515NL9eX4c3STp6VdKsWmQjDzO9hSLIbK9mHwp+FG9MTxx1+D0k37
mX42VYdEhri0ZISOFfesaNsBUS9egyG7D3NM/qjCyeATuVYKZ0Cuh7jZ/+cLenS8HPVol/Z0MwaU
gF3a9uuuK64srzWvneSeYHbv2skbjns4kaC6Y9SPkdZa173OBtTr38BUD7uWYVo0+di8qCXtEriC
4a0FC+LW79L3489R6DIWTkIL3W4iiqYu6WBDp4y2fxAeUqDzT4JghgwPcUEXIbuVE+OGYFdi+uGb
2ms29sl9APBpN9HlBK4P7d/M243nR9JGVduTneGBpzcZ5eIYcwetuwfEAKE/9XZVZrdXfpZ0V17K
l4SgE7FAf1iMo1MXC1q8Numh2DsaWy386oTSgT+3aU5eG0iINxruhe3kAYmT2YXhRd0m9QOwuRoI
cmU0ruJWW4fNwB9rVUxDxilXJXjxG5GarjGjXNgtRrMVi+MPU6dBd3VUNsjbtIdBDbpDbLCvEWWp
v4ZJkWoE//6ZT/3+4HpkXKXLqRojgRSujL5L9rRQ6Xmt2+iHMHrtlmv695rNb+t6c5+Pmn9fyi/a
UCxbc+qfvEwryIojMadKCWSFEPVKy1zMiYo8XBSl0FElz4xD002PoO/1Fbev7ia9IMe1x4m8UL7+
7YfHb3vAEn6OCFPS7jw+5lYpNZpn8jCAFvmO9g8mXJQxHyo6q5WdK+C+SBhRlF37QOoXnuqA4UP7
YyEC9Qo1rewACj+tVXNPP9xFjbKrUCttcbgsULYfzQqwbiYnSlU7CO4nt1n1y2b3nFnNQOxsI+pv
5aYz9zO6BZBAq2UWjNVNooCGGdwB/JHhPCuGn16BP1+lkPqujcQI0PEGFxkEiXJjj1l/FyhudWdu
y6m8nxr6uQrtrRlx2gIa4Tpola0FTyqy3yNhb3KKaqmCtbgdgoDUgP+OpQC7WX13OZ6pXTc7xJeX
rR2CtzKepfZKXoX+zE1B7A6OSQsBBoKw062mVFelHr7X0Dzt1LgqnPI9mfyNvKil5UvfSu4N2k6R
DFT8WwP16CUNFCALCFQDaTRvjfat89utmsI3SMCM169hiBdMpk4UzNy9oU4bpac5n/ogg5UgoRlK
Rhq5IK0oA6YUvvW3wYm+oUJE6EF0Wbfqq9JnL5JHYnqYXIwe0vTZqN/6yDrdIjKcLBLQXHw2Xh7f
wFTM25RGt9HkcneytaVq1bMbWs1m4iBGXDSxHiv25qXQKbQGgviWgBujJWg5t0Pj3I+W3+/HvgDS
LDTwotSrx1nbNG8whJxdodYD6Cezd3axB+7L6OxNJNoekMDw2NKO2roTRJYFu4R2MPAwCOu2Ndah
oYtVNIBYP/6y55v9NcEOvkKk8PBjCsKpIbxO8Sa41pIM1ZqCWJkQ+xCXg1fPMOVAYL9KUHORL0nb
/vUOSccLjoAhpkbwNyyjywWYk39/a2ZUi2dg8qrdX98SbP3wQ0sW6cruqi3iF9rz0cZgag6QDrIC
fvAPrUpEtrKB9u0FhlebQc93pK0NYEvxLQdBcpPKL4nXejf1qNzDoNVBN07q1VBSoJq8fMe/hsp6
N6/LIcOoCjtvVN77WW8G3i5zDHc3UFNcprLWxOLpgCxN9B1SkiGNplSsgMOIfQDBtebh8V6WK80V
4wGAByiIDuGUfhz2iT5eI8VluF6wAnsqkbStu4Fetw4rTS1px7WEG2MDM6Ttdko4FIeh3VpV3V55
2DRd0WZrW7/bl027yiMVeMjxS0uR9msK2hlipYlUp0AhEk0aVZyQvyy9UA32eYjqlDwl1TRSuj0V
SVr1+QVBizOXsgTGtzAILVQtxImOmpPYoaqAO4APYCzhdsBq7Q+kKoxSf4HDeYbPZwEd1dFOhEiJ
BtVHXp2qd7muJ3RUKDwsEZpfGp6CPcZSouRzvdqMTn8lxYW+HsszLPoPVz1h840W2Lqm5arIfO3T
5HoKMCuCRO+X9WooL1AWz/CUP1zsZDT7xBEqfCsupqowz+PbUg0WkhT/9T2d44QiMo6Yl0W1RJp4
fxxKs0FdxQoc1BtguWTgjxs/ObSwVmwwN1I9IaqcnYozD5ivvaUVF57kuUmj4h9suojAgo2Xw/Ab
Q7JqIlS23ASptLHZxi2ykrRFN2lUYNHpXuC/XrrWyaxJhF/2ei+pSM24V1pnGZXWjN4sbeNLftXn
JiiCmZBNbWHiWn0yql3RaIhQZepCU/KnjJHzoLaOFA1DZKjkaErCKTYhtxeepv6Z64mMjUB8CgVP
x7FO2O2d0ve1VQzqoiFCKmt71oNVshFHo/vNUSeWIHhv1GvdyPAks+4zhSDbSDZff4oz4g/UHoSj
O5qroS90Io7hx04KjwBxDMWrvuW+uAOwtgD0vsYkfBuoJmSC7oLo2NlLIkhsS0Y3/zu5pHDITZ1s
YkPgviVfJnfvYz27VqF4094+4Gj39T2ee8DsqWypeNGan8QxW8eP7SHUBQ1bSTlpNoM9sxFJ8h1A
u+x5ngJLSPTrr6969jYtLmij6GYg/PtxtbRhk1t+JTvJkwONBAEKc4t23UodHXxP19pFtcqjyOcJ
g1nKwUq9PRs1N+dkQlVWUXhUVwA0UrjEsMyn7wlZsMd2zo8ekXi4MxIPr0cyhCRu8Z14Vr87AlnW
KcZkCfknVR2/K4m+lyx3M/X/FLDRtKm6zuziTQsRuYTdUbVU0bX2ziQIXXQtdVi7HGeTkuztmtKA
Xu4NVGZmXaEhota5GzoZMZXJewV7W5CM0Yurln9WPij3yAweEFnZeX3cXTjezu2UjLqLP61lwA/R
ToYijKIqNhT0jMKJTyW5z70VfYPRCI8Wvo6eTpQtm42f/Bi9eBnEl/SJzxw/PAQHFr2DgAAL6+PD
p9DohChomgs0rikIJzsS9Dsv8/YIWM0to7/6eq6d02/iRHAstJCRpEEw6eP1OpGbwJlr8y/RGLyJ
FXoZRtJuO7u40wt0prptr1OgI9vONOwM0xj06aIetDVI8E2AtY2Ddv5FadIzi4ANFTFgGylohKVO
9lZvFGEchq25qJC3kGiTnkvIsRjoS0EVXQaTd4FFf+7Zu1QmDWRKTUQFj2ofvx1TiRJokEQHc4HX
+fE/HaETI9SA3au7jutawl5bKFaplv9jpNf09bM4e8u/Xf7klCxFH3St2v316FONQi8JPHS5Be67
2MTQjisvSRecOSw/3PHJ00e6AECrvGOJtwnd/NUV3saMcCBjtkmhcU31vmXgsPSugjSH04Veb03f
WDeetpLP/3KAeU5piudIc9JBNs3RTxWeVLoSYFJVCBr0aevGevaYYyw1o/jp2iWusDqY8Xu9xA+b
aSoBtLqmbJP6kpjF57ExOGXoPqIVjpavdaIgkk9KNfVKZywkblQi5AZwuy4r0FLpOpZAz0oH4GS2
VtsXaosbrYmWk/potv62we2pS9tLe5Oc8x+3aT6Ry4JwOXQ/61EFYTRS6cCcC4NUWlI0RXCm8kwT
tZiGrAi6PaiLagANDdz267n5eVsyhEqWbKF2Kc9eqXf829Ig7cLlJ2jMhU0zUQVpJrVM5F6gFcqK
5s/268t9XgofL3d60vt1ruhFxUqsIUrgwNlLMaV6gxh16oFl1S9sg+eeNQEq7TdNHrqnz9qNM1wQ
EV+CNqRvLBS3xxGvYAT3O+x8v761Y7B7+hRVjWNWyrOwz58kGCj+uG0I/gOokHln98Yys4p1LrwD
VuUvcmht5phLB17ucqVtffec5k4ONdWMjSra5f/o8zjInB0FCsXJPEe0yJClPXyGfFQNtHpdlcNr
Y0/LNut29lStw+g69tfwNF6k59WETHTLudTyG/CZLoR4Z+eZrmKJrGqCATrZAwMPHQ2tz8xj9I5B
Ad1gc6WKeOV11UFuOl/f/Nl59tvl5Lz4bVpXg9GniHeZC4t6Y+zEdxXg+yBFmaMAaqntKuWSrvxR
U/vT49c5X1ClMpA/P1lJXiQUGqByqlXakxPmaDxiH0PCIIdeTneJ28XyeJcnzYuN0mMKNWhEmqSg
MQOl4qCAtZg4fHSNSo1eoFISY8OqEy6UEnCKGBe0v+hG2O7aa6+bEK0WrLy1ZtdU/iKnw1dUyfp/
MowONWRhOdQ+5TD/Now44XntoPHUJJYo1a4QPJ+hU7OLccboccnopgsH1zEs+TSKFJh1y1VVQz3V
+gGTXQMLou4+CuswJuomi/0b7nXjSNqCxG9P2CsDf5cA7ZmEHR4JR9RFnh2Wt4QPJ+LaIADFTnOd
YTKOGuVt4+Eh691QD92UnbvtM9TQHarcOkRi01J/Yqm48cbpMA3GvNs0wHmduElnoAtNgPpgKVD4
6NxbI7MecHH9aQAvl09YAplkok33+HtVjE+oToVZB2ckB8/mOz+9JPlV4U8ciS21l18qaBx/7B8b
PobDeVypw6Nbi1XlOJAk5gSv1wVQvLFaMHPvEiBFHhgeyiV71OF+gcw7RKG/HVwjAAiwrzpjF+X3
/4MHjmQ8N44EJajYjw9cRYgXRCo2Wb2b4nOkHAzMIExuF2f3WZxq6zrMLhwJ9rnTj0TMQfvcAlBr
n6RFee/G9Mvl1lDoB3rgWFrlB0kBkJy2ybsxVHOZFwogX5CekiygSphxVNjAi63gXcKzIzGAgaYl
m1/lho2IOXLdAM+Q6lpNQ7+XG3KSE+hK0f6i0OdK3u5G0pB5aX0rbNw68vrJ68wrlPXA7L3KFalU
2sYfzSsnbW6SNH1EBOkmQ+8pke0UlWVMJHMF0OxNPuSuugfQtvE9G7kVC4hi7/zsAvgyzFeJqfdd
h7kFCzfSjQfffQW8sC8EfrSVuDGy8FnR21c1TGGzww9Kcmn3xUXCqpnBCUkvhBu6THVO15j0S9BQ
tzNw8zhZ1Z6dOQ1usTIDmt45oFa61j2NNWhCOVBkhFt9LJ+AgKJKmD4YwVWn9+DpAomovfFLRhut
+EG/i7vmrhHVz2zy1sLQFhRBvVkP07BwxArLFdxilREtl1GHv5XubDjhHYlI3VZ3nVsf4HMCrUzR
ZUrD4CbM3WebNUWD/ulI1vl6Yp/R/CT8RwHJ5IDGD+M0H/K0JBd9DpnNA/YmGQhdEL4idX7jlukV
7Mea5dS6yq0C1jHV5/nkPiKrsh5sb9e1kPX0ewk+L2Mgn+QurGB5iid5fKGipp2LWKS+oSbrQLJE
8XEF2pUTdGZOJyCIgmcn6n5EONA7cm+Kkp+aIuGwzSK9aof2IZCSBEfmQq2Jxw5kd1qBiGiTlQvW
PG6Qxeo18RMwOZjj6E81h2jrwZKxLTqvbvpaS1D418N89tOTaHEDLnKA5skxj/Khh1tnbB3jrTJh
4QbPg6kjJm5cOOHlTnQ6iY3frnRywqeC3tMo5JXQGixq2u/mJYemszdDJdx2qBCBQzw50bMyzZqO
ngegBm0l02dgY+uYSSvzk6/H7Xiufbqd36518tjrKbIDKwishTL0jxPgvCGz9mo8Uq6Ir7Io+6EN
/fM4xXua24tJAVxPfpSi2RDZa9F2j23dby58pLMjTE1OLhhNxZjr40wM+9LxkAyFsCeaZ4nddSTM
mMRypxvxt7rhMHAsTLpGNHmk8go9NQ8Fewr3GGVGFyaWei6AxD2Kqh1dA2pnJwMEpKLXUkR9FoE3
AbxbSo5PHDaIW3TPqhYsOokJGuOfPfRvqUCkAeAtxnRm1skdJtILs21eXY7RrwfpKL/36bnRNCHs
A6PzqWRbUz52o5Y50paTIFczlpIPJbG3QBAJv99lmUOU1vMxt+JIl+DZ3JWmwS2CdvkmLc3HCYuH
sanvg3rcRAAJaUD/0gOITLrn/XBgL8eq/y6jh3ry7qTlQtm1czgZi8Bqlo2bLY/0IomP/4uDAb/F
KytY1P2VjQhoBYbl69s+u5si1myorHHi+VMdVpVYPs6HntVHsJsl5nObZDdp1m1Ut18pSfmMb9pL
oajftUx9dvBClZsnG9udp/gHYeIuj0Fn7qxkBart38zAwEtcfZFo1q8/6Rm9UDAbPByTqh++bqf7
fqamRtpgd3nckRJczlwNhIWRPclMzOJ5yVg2cYNlCYr5wrXlBvFpclBy1GRUg3DlyZytU5x0NWEy
Ocg2kZN5yWG7Je24bWJjTnlmhnzxYvK7Dd4wuxTFta+vf0bHmXvnyHMdXdpnGjIQ+C18HwLmTWaq
bGCTfiNMbaGG0S212HWJ30EhNff88M2s54aV30M6eepEt4htBYqCoPJX3OWSetXlN9IAD+OUtZ0k
K1k8ckDtEqwtSNzzIt/p1I1kTk0CvKPPdN2JZHskFkgouhdBAJiibyMcIJfuQWeaT/8f+4Mho8TT
sTZJUqjoUPf8lKo0E6IRQnCvslUa6uB1JB+sJLWuyS5lSCtaCzy6tSrhVUhOiWv+8hqd9ePdCrm2
yJ6a2L6OG2gykrkUxWu5wUjan2YFD1bIzh+DBq2j/JBC0JM7sdSBl7eNA9XW8H+KcdqSweyswPsm
d2W5NhWYOpGnrOTck+8JWuqSP/H1sz7OpU/3T6mfoN2l3HFaV1VTK0Unhbkmk2s5v3uRP9rXx21E
PhyDIoQMsNUyWbcZbipGdaF9dW6HplvNpmAytJ9kyu1CKVQ/bPkEpPQV9UR5/mcQiOTdGpABLtzx
uRyfJis+AKbOmXDa3PBR1VLbgj1I62xnrSBOrXkBvB9oAgRwKa6vALZ2sPfWHQwEuuzIo6B/6rSK
A4g8JpFybtXqDX+Dde9pF8ykjtWe0+dBa5baE/J92M3J0fpt7UHHH1TdqKyFzGJcyU73HGVfaGjM
i5085EHU1166IwfelJDfZYRUwwiDGvwU2/mTFW36bptFzZU3GoglQSpE+zuVWUxe4XKoWvsMJqxV
4C3OcmyqdAtr+FpmiXFqr0M0DWvOgb+ev6JVAEbqfUfU+PVTOBcj0XtmbyF9Q0/iJEjgn2+DaWqs
Rd7mP5EFkmFKo2YbGzWnr6+kydjx04iSkmoyabEZ2o8j2iHOU5N1s8KRFot7t5vrBUe7oKnkcIhU
ECOc+i4ng5YxyqgU6G1RHzDilRL213Jw/HB4T+z8TpIbg2bCgPZevnTfJsvZSsFFI7tQQDmXalkY
p5o2SsImZe+Pn7nJ4qjK28g6lr0QNFmEmrK0lHhX/+rGqx6EdjFdCIzP7gQWywKEhcm+f5rDNyDQ
W2qe1kKXfG+vbe6RJd1GxcIuWglc/Sm8K3uM1sNUvJbo311uuJxdmTgPm7rKdvyp9wQx3Q+UwrIW
JHbrzkWVqbqRG0EOoN7396EoLqy28/fMLDSoVUlv25NpGBpB09YtLRaBgiGCVAvPTXeAUPeev1TS
GrV6fSVXmOO+2KVH08W+UG09tw7I2HSCIQrN2ikQIwt9y4ty2lpyr5EPOaOxIAUCqap+vQ7OdLMM
YVPQJidhLZin3XIDvAUUXDp7vTO9V6o1k1NeKiCMlLdDoLi1srMgztRQaAmvvr76uQltY7QqYULE
4qfhlBo55YgANReHnStkyRgfgi7dDwYk3e5J972F5Q4XDrdz8wmYA3YvVNXR5D95uvDD/aQe6WbJ
8t7kKvOcw0sOsEP8JmO3y9nP2edJMdcSRPYUp2S48dv2nXtpGtM1Id3AqEK2KEMALUZnHYVdvh7S
c/saR9i/L3Vyd5VZmUjN2LRgcK4EIrA0qcA4VCW+vszZFBOLTJRKgF0JhJ4/3lKM4lirNTr9AGce
GfZaStUSPh4C3SAgvLbFNZpsa7SS9aBYT1H0S/YHK7aOY5/QrV6+/jxnb5tgDa1DvJ75SB8/juVV
E1GToF4urHXEliDr8jK5+foyZ48N1uS/rnO6MlGewMSkoPFeYLc5qO2LrMd3NDqKeFjJloxXF/ta
C+4Fkppt6x2C1t8MrvuWor2Q5VKJRttOY/w4MVZoTW1MTmz5fw3iGhWrpWIvUf67sM7OBVMwtDjq
8HxhTzlJHTpg7vQP6MupVb/123qDtLNizxtd2SdOdff1GJ1bX6QIjgNAAXbK6foSUwXlRVDXIlGa
CSfbBLQ9CynNkWMXbMQQT60L++W5vIzqvkvfkdoCKNaT2TgORQ/By9QXKKAtEfObm8bw4Jd44hJS
q386AMpClp4ftBdG9swOxpRzBAVQ9pRPps1jZtVC7UM8UehpuHVE4ayeTQSHQ5WsSsnyFlJYJowv
XPfMIKuUCdi45V1zPH+c7yw8kCFBTB6CV1VCudvwymew0HGWrfMx3SNQ8fVTPQMBMT5c8WQP64wh
GXOLK8o671FVUJTmXm/n1ptqde9HtVTw/E+l1984MKNxlKju63RYlygSKmmxK3F3yNN8c+FznZnb
oCGoG4A0hVYh5M7w296qJrEmgGYjkpZCk+n2dUz+qJdXalE+q3j4pFP50O0GpEZSM3tEZWKYklvp
Xhv5PcmmtyiZlRc+05kmBJ/JgeABAo+U4mSsdKpLOfoseMwWPnRtA8s2tbgLLGmdiLxl3mP0JJnn
0uG2rZB++vr6ZycHKQyVCl0CJORx9PuQoMAYdoqlw4sSe8W37kRQo2GS+SsJVTFj9+pyvnbmiMMB
S+MZHOGbp7Gp70RCC/QKHEQZ/ZQr3m7cbUceUYtu+/XtncF+YKTz27VONnuzy+GwhbVxzM47iyYP
Ar/bEp25eII+gAxPPVxDCLzW0nLvBfYeu4+9UowraVxz4bPIhXaSR/BZXBMYlgG48/RA6AeDWE1B
KLQZszUpFqmZMflb6R3doA4hEEY30NeLb4SerSL7Ukpw5lFDUcZ9l6oq6ErzZKZZjpcIO4nthSYV
TGVVRtbKZBtRVqJ0SjGxMV2KGc9Mby7K5Wji0tg7tRATk+9NU53axwpQ1zbbFoxPRsWps73rMTzA
ZJi7C1vPHy8M9plJJpHeqrQSZIP7BLtLG8MMoRsvvKlGWSZQsRFF8pvMdeybARU+95iHm551ECvn
Z40eTWojhkHngJr+5VDy3EzE5ZN2q6yTUHs7ibbcOtUqvwwZ/sA7oEH9MlIWcshWj9D6rnkga5rX
tO0rkS1kj6/FVSNH19Szwwsb4dmZYIFSkAUTWhknJQK1UUVlOEgQyZJVbyuwhzYydXVL+D32j7hU
F18/jbMP47cLyg/02y7TYNeZqAYi+rrrbXFXmAtqjyZNDWrYl853uYmfrDIiTXgLsjpDAHMyzZFv
GxKsw+AXm8pBykComLFA24mbnsupdxMcyCHU1mNiomicpoecitE/71q29b++83NJk+aCAEK0AFuv
Txus3SGRpWeZDYMZwQ3KeqXIIAw2c/qUC2U9TiXkdpQ3smgfZhee8xHY+2ksAFQLWQXQPvX0wiof
Y9Gy5O2g+imVGgDJLqUelJQVkVZfk01/L7duVG2b4UpiYGpA7P31EByhXCefgnycDMqgpiTY8z8+
fVFOZhvnwl4ouf8mpalAmt106DTJvCN3r3MIH6GTbgjGjoee7HjFOQ4GUBGvVbTgApQYZAVTbhZE
LfssMx88VDmkBE9NuViqkOAGt165NB/kuaWjMdWSgv67wvC/fg3/23/Pb//62PV//xevf+XFCLMs
aE5e/vc3gKLF+1v4+l/yz/79a//98SV/9c9/dfHavH54scyasBnv2vdqvH+v26Q5Xo/ry9/8/33z
b+/Hf+VxLN7/8cfrG2YFi7BuqvBX88c/39q+/eMPGWnSgPjticlr/PMXrl9T/vb5//6fuklfs+Q1
ezv7p++vdfOPP1T770wkOtiUFg1TVhb/+Fv/fnzH/DvAZmrfxLVsbhhF/vE3ZN6a4B9/WOLvOvs+
f+RQDxKUZ//4G17r8i3T/busJMgGBZVKWbn941/D8OEx/Oex/A3vmds8zJqa+zpd9fLKNgVPmmGs
slOMp52MMahfCxy43T8MU2fNGsecR0F968c9jhN2cmGfOXNByhGU/WmRAHU/BblN1HtitczSY1Ew
FN11oVYodqUHP1cWqnKpxo1X/dkrEiiykkhe3NNbLFu0R8auTxd+ZAFZT4MHMzBN5INBwRdZcGh8
9VuKRy8w0i6Y9+34lFjp7WDTkejNSSWYxQHFAX6EbisUfE3d6IP5VEXxd3QBb7VWh9s/fq/ZEaci
xkvJ2TXDt1Q1EHXK+0WbNniwIoEZat4vq4+wSwiqDmEUb1iWimbvBHLkYsIa3W+0JzfT1FWQuP28
TBSD580XZ0Ll2kfsbp620S63+/Qm1+CDoy4Prigfu70r+XtWQlWHo3gqERnLvOFayR8dvfJvaj8M
b3v1sYdivfMlt5ETsl8YYYc/A4r369ay8sVgYw3Q+PYWn+BpXobWNDfUPgDMwxeUcJaovc9qbWqv
5Tf5qK+qIMY1yrvO2nDndABpAjw56gh9VanaaKl0OZP0fYQfbYVWPQ+U7qFGhADtIJM6bzWnCi1m
RokiBdBnqJzBn43RS9Op4M1F6DxR0mWoII8XX6nVIe+hkk4tNWMFDGLljTg9+JPLZQ5l69FcHZNq
VqKmBExqE8XV3m2VlduLcI5Bll8N4yyO8icbFpI25d80B9UMrIRABoTBUxxHN3U83Dqlc+da6d7N
xrvMmWXBrG6ip1TUb0P3/7g7k+y6lSy6TsUTQBqBGt2HV1esKYodLJISUdcIVAPzBDwxbzB/rpRI
LnLZTTc+vxoSUQUCN26csw+2CdNBfdFkE5l5uO6GCfzJhLwjycQNJujS60LzMZsIkujhbsUE9gSE
sJH7g4YJFIUINwjAb7WAVbsmAGSZPkkxoJEi+JheI4GSm2570h15ifkckhzDeYHj/6Yd6pMAhdkZ
4fMwOJs8TVowd92NW/uvtaptelgQnhIWR1lCO9EVIkfM3LyeAunpScqNhVYbK5syAA+lRXM+xM6X
4nGmFdt5iE7OTp+XhKSQ2I60lAOndykpV5WBRK5FDdRE3jiKZ9K3ftWWCXS5hxVnK2QSuSc/xCWc
gYE3pHvV6fkhyZTHGKBIF0GF6kO22CPXQTWUqBvEK57SKFtHq9eDru/BoSPQqmciSPxcGUAUwVHn
QwQAWsz2fs4F033mNQnQqZl9QuaJnmTPpU243+j7xJRo+c4fnINoyWbzq+6XVYoTWOZnKYZHJSp4
JGWBodq4Lxt/qZFPV1ht4AXN+FD0wNFLCNt6Ih7ToI69ZMTzH1HfLQphgnTNw43i6xs7H3/1XPo4
VA960l9l2SllhGZl8avVy8e6VB/TbHyeUOEP0TEcyCSuSLTtLeD1aRRnLBiSPZ94tAblbxc3sTqV
B/P27f7YDW9N0hZelQ2X8wTCnBAa6XNYjg+JHeznt6uz9XuF/KO6SA61TA5Tpaw64zgYYqFGNgYo
0sGIQoLVDIRjRjTnBzwcD3Y3PcynnbfmVuaHqKQ31A7uLZbGnd75V2484tzBigcTLXMD5IwahEop
Fm7HS9naC3WGtOav1YxaoBQiqqPOX1URonnAxtz45gKEyUMfJr8Ks702L4a0fq4EKSaOGh+0Qr03
kvpy/q1CyoeA4QocYy/VW9K8Hn0lv1FFdYwSmxvRMOeWy5zMFdzAyM+yBCq0IW5934zY9IbGlAab
yZkusrDa1owKOTg3pEpSldpeQcS1+rPWsSTokcRB39x0BL0sY9C/TEjQGiybVVuaohAscKovZFJ5
gxreBH3ZLfoxOriZeoBjeBgS4N4JhDdF5N0iGTKo2vU2MsO9DY7J1YvnIZK/Ki36Nft5Q1/uZROd
W16eWfEqh+pVjWdyfiBgWL34UweZpX8EjbOuKpIS0s38NG2y6OjRyeegVH/LlYjtK7VO7lxLu0oY
RU0f36VgcaamATNRdLR6B+rM3gIBydwEZ0Tps705bmE5nPgkXQkeZZ367CQAkqnKh5SdZOdCtPJo
pfCP2/KnnW8hV2Gxt5urdumDLoQ/6Mto6zq7gC4y/NANpRxBA0gj+wopJLX/spEkCBFeAaur6h97
x1rGORzOAGFINDST1/mED9qts8hwzi4qACz4l24JF7nMJVJeqHEi5P+OGDQvoLcHjvsWrcce3sZ2
qOudnwDwV0f/SuUC3v5CRTsbHdCOcWCBj/E3ft3cKNMEVLxxN3atn2KCeSrJl3GelYK2Bl0Ex1pk
gikahrsGWHl+SWUMiUsXF417tuvgGWnSQljZL5GRrhd0AwMizo+9Ja6MvNYXDUmli7p2l8LsVtLX
78PQvop83j0ehTFszNiMuOTkutNmNhLvoWlv38aqLUlTFPaxNppnpNX3uhIcfEO5LdTkbiij/Tih
eVK6ZUFATOKeWbVSO+AOISpCLR1UC9q1b5gXLowO8rNYXrWvEZJZJq0U/GXXblUfZKViYa7jtUat
Y04qfU9NUsITwphM2oUGzcFvKNO0ctqyxeKNuU1Qp6/Dys7AQUqlvHT6wfSCvv9RkaCZdsWvKrCq
hR10r37ePgzzX1P87mbMTnESPAIIevRDnk2Oz89LW7dbwOh08mRng0X3Ohd0WGfxwy+am2C8iCb4
qKoRXvfSvm9TA+xJdReaIDUIH9H84rUtgk3fVdUCPvlzUhqbQQhKL0FqZTud2vYxpmSBJX+A2HZf
ZSPMZRI6HN4XmFkW73furBwCLVS39GS+msc52sqHjpEGCewQqy9CMJsV8lIPtIfavEiD7Gn+WziG
riatJivbQQNNz6RB1l2EF8B/mCl+pLROFo3b2ptRs4uNM6AlcTrHU+Oa2CvkcYDxhqXvmPk6qgQ5
riX7PWXoOos2HIML3UyeBaDlxZR3aE95sJsoj90LxzrqpYRBw+vVARQfNWjHrrivx/ZcAoS7Ndjs
IyLRdpeGAYjZyaiz0sFPV6UUtVfnmnsSEVPvhA98i/n2thn6cxXDXwWWpi6DGYerWXmycKdGLPOh
28W9eTYMxWf6b1GoTYaynzBEYihbCSEzoi0Z5qwkg/VkSccbZKAeixl/IkHyqejTY2Jhyo7ejosM
ftNHI6Q/n87TAKjOKxMnOlpTyFZez6dxGCv/kBDucZClvINx9gDWGoasHarsPPXuHVxvmB2PITom
KAFt5U2gd9Yj6xi2jZL8KmKeLDFZPLYsRqD+lnJXxO1SJpOz9Um6ZW6mtdONxj2DYtrxFvYEyBHm
03UZJLHBryCnjdpepuMTEIto2cvkN8SwO2bu5JxrU34cnfEgrfKHrcTTppMq80R7lLVdvriBIj10
DzafErsg5ClSNjBX8mNgqF4z9tZRA8i7NO2yXLpxJsizo42cgeLeEkn6M5/cbmOo0bM/xOUOlNGF
5otrYSXLWbNOEsVYjocxNw+lWW7wKxdeGsvDEIZHy+9/96XxkJeV16TKJujlLhG+l6RDv2CJ33ot
0SJQYz3bLD2QbgRmqWiF26HZxS30DEnIh8i0h1IbHuq8L6nNdSBBMWHy1asZaceEaAECebWJYBfD
WEDa3WJSI+bD1V+GoG+AlQnOM469MAFxy7KUko/Eo7KWW3s0NVLYlAFC7jTcZsmwUmrEGvFtZA/9
j9pp5LLQnCejmPh7elGfsZlUGFr0a3cU/YbWUQeDjpQHVTbqzRipytqCU4WGoig3Zh0c0yh9wrHC
rFVeBOq5CMueh8JZ+V1zP0dCGljJ7Lu6RgENrGrrD426mXqWa4DETk6jDnu1Lh9MIrl2Q0loO0Tl
eKtOL6HpJ8d0MotlWsfapnPSKz5YsCRFjwd+HihvP0YYe1E5rMVgMb/6RHLlFdW7YfckuZYveCnv
Q3JPchYsC0fZKR2BVP5M3E2zc85IZkA8Jan9KwiIbLLMutu3FrHNUZU8qDL8GcdqexpsdZfWXbgS
Y7bqzVS7qEDQeHPnyowJdWrEtk4TCAi29mA5w6pGHrvAc3BlQkgbG2WnvUWm0IkxGjKTMjVedgGx
BgPatEXh2CSPBddur2+btrq31LwnEZhCeJYWR9I46ym+9NjeumLsPGaVBfuR0IY7khnD+rZP2PZX
60OTwxav84gogCiE8+0XyOlI5DC0VIec2c4RF/s2nXaJT/gmC0xQQ9Ga9EQaRtUtgAH202uyDiGo
LnApoihklRHG5Bq2BtbHREyMcX8ZFOrPoS1e1DF8MmayPd1iPyLjKJQkv5mtc6unw2NgzZ/6kn/X
pPVekcUmTjqevXPfhgQFqo1slh1lvqpGG6mTXtvQmoqZ/FZ5H51q2m/0sFFZJVynkucL3tuXMqju
hOMvwV0TdTEMVDG58KwquAyUa73krlW9yyo/al6ynmGtEnGSy1stdVOv0C3w1OBxA+KFK9f4bUTS
m9pwH0l1PXYjpM2B02mKwCurYMcLetmXxU5rgk2Z9bzDEFxHfhkAUsIYBFoE+DdLoyWyQwuJPArH
iu8eySGRN6GTW4ZtvA9ld4B8S40RuY9tZcDbz3YR5WA6luvRGMmB7RkNbxOFniiPjlPCcuzlNU0j
dLq6vZLq8GOSysNk4EILDJr1dSAIHWt/w/GpbgN7tjASBzg2xlHY0T8/0kGqELS6ClsF2ACEYvC2
Tf1HIWXjWYD1Rzkk+54NVoJLzggV+Y5N5bholDGlbxE9jZnmbowAIlQDzfFMQ56VYZNC8Ot2oHxy
Ytkg78ZuYR8NfzKWmQu7GeTSuNCG+hrIJAtnOF1NIzdQSZMryzSTK6CUD32vrw0VbjWylRiun3ad
9YF+7pk/dhTvK+mo8LAVPzhqRFhhvAMMGDlyPFuR0a+aktqqiWLI1zBbFYdPDXlJsdyrrtwSsEiI
ikJZnbsui2NO15F1cshpySyVDtVjGPn+MbNz5ajSm9uEQTKtmI0lA/g6FG121Q3lj0K0CjWFU0Cl
8YjhOyuTSZQVTdWxKOWhHwt/xereXndy8pgRiSOiwlwrpQMgyeE+QY7SjkXpj+tABnzrRdGhMu6j
JS28YKG1o35tADwjgSt7ySjG+mRszmbVqMc6ZsupSeqVBrVYvx5BXe3CrlypbbKhR33mg0NEB8Gc
LKRAVDtKtnTVEoahW18YZEhxL24UG23VIEpz7WbBmlDp2ibew1EvOiW4Sp3MxIHnVDNYYBsMyk3R
daSqqMaWm0E10cOLkmBvPSOjsiYB293kiX0qHEce7XJi4eGnzi4JwwOSXed+aPWjzCGQC9k0AG/s
hARm8phI+0H3r7GWbAHgDhblnEYvgpSOZS37ozEaOUrL8KkDhXnXCOb3vM2fiI6yVzEGtEWssQAV
+UGawsu7n4OqibNKPi4J6UARygbJTBLl5bkKgKF35cFOlXtTYNpjrwFGyfwjrame8N9sI5fJ0aoN
RGjq5Jz5yECdmpssZmnCjIQ6IoHkX1jxNKddgPtOY+EcJliBXekUZ5RUPzGw8cm2cgQfY1TjH4Ro
ytDXKGub7ZRarAB4EYb5lUAR16+IscfWDBC9ze16ayQLvQ39rVuLcTUoZcAP1gI2KVKxPPZdfFsJ
q98kEpdGVe/pRyqHtx9+Xa7SqCLJzAkOjkE3kRAtjWihVCOHVS4NEU+7XirupqjUcd8q0S+FgIWV
G0/JRlFUVhFVsCb55wfnHh7MwUMKON2X4HrjtPhNAC1f8tj/mXb5NgUXsn/7Ec9/siLXJBPa+VGC
arhwjFZdD327zcwyP5BolwZTxXYxlge1CJcDSXv6NDqnZowqjx6EvoLVe7IMWjJ+PN1j5GdoZj4F
JmnpcUDVXIS8660drqOM0DBw9WRAZuGTGunKUtP0H4aZed2gH9I2vnVJkShio+HjFTxaU3F+WwJJ
7L10E8sfWcXkbhf9y5Tom1QfnivVflbaF2Fkw4KFirlw/OYBRSDSoQivYe+fNXs4unZ+xlHZL6ae
Vp9bKNj8J3mo1Dj4ZptPfJC4GARwO6hOgYOy5fteDVng56/IiKFFHamPHSHqZZPd9iWQ5SZpXgwd
9rqeO7djS3MG5jFwbGUJIOYlKRNy8FoC2bX6VbViMTe0XxTSyaiJ7v7Y3Phn5+DPnQJ2HMq/dqMM
4UL6sS1MeaiznHd7kWmFo4e8+QJVqrNNa2MDBtEDsPfNbv8n3XoOgwSXowiEb++EFTFLTkfv0mI5
li71XHnZ069EH74IQaYiH/xmq++TO8/h3hR2qDPt93depUXf9WS2LGX9PFr9UoTjsordbRo8lOmP
uYkdsVL4+k5+1PnMtxLSywz40fH6z5v/f2zrNlYm3KHIgcwi+i3QRYtIvZeOcVVlHLmaVwB4qOcg
1yYDFVpDaz9q1HoafHSCwjQfM0rYLQe1/2Ygzs/wwzPGjcDjNVTUbO9ufkSb1qb6KZYifSRGbin6
joWwuZnvQz5DNcJvdMCfDiqMhwKzzSfarpIKJWnJ1oGpyWxVHbht6xH/1Nc3/LPLYvKz2fxBVvhh
L7lIk0B3M6C+CGTXIj8FfAfmEVwKGgxAzpvhmwN+NqrQvENNgF+DcM34+wHjAstS36+LJe2jeycq
j5Or07MjbcMOtn47HQgZjJPmGz/HZ5c50wdRbbCjx5v691ELzG4TQmSGFQ2TuYfc0qtyXO2qn/tP
KbElfM++vrNvOpT3IwbXhMHxuLGqYAvzz6Fc6YaQ0Hp4fxrjeTbvBPgfARsoyyEoPUXVD/p02Wvu
S+7o98JuLyZs1zgtWAoa5DqUcxnt3kOB/Jk09UqNpm0sk9uvT/Kz+4LlAbc6pkjuzjtlQzUZSW91
3JdWma5Z1+2VMloHgUogCIBjW1+bw8PXR/woIOAN//OQ7waA3Tf2IInNXTZsxQMNcgb9bA3wmlti
YEKdqAhxTwPPjImYSufllLFwcY18fRafTaUWYn7ORTXYdH3nvzCNgqUdK150yuI0p+zlzCPxcN0w
LLIk/7+VS86X/MfR3o0E4YRpMSROsYSiSMykhnYiXtv2FV+NpT5aG8yJ26+v74M6Zj6ihasRz4I+
o+/+HntC2tL33aBczpyBcqpORGxdp5N2n6T6N+P84zylqbMGjU18S581Ie8O1ahJoxVsU/ghwzst
hTf7ZoquXX19SR+HKscxKJqZfiGvfNBYNxYx8ij1l840bsyxW/l5cjLYjAxT/C4kEIpvxsg3B3z/
KSpMJWMO65H6EJ7n+0T2KdoDvo2tSbTqSoUznlbi/uuL/GgNNrhKOGfIyJk6PngvajnZWeFzN0OL
wCEgFXNqcNUpxF4RSwLIf5U62k/AC8rSccJNbebLUUmO7Hyu9Vhbuol6H1bRz6/P6tM7gU3DmLX2
DKh3jzhNkbRkc5iqVbAgzoR16w7xfsZ+sPA6GJl7Jsjh4etj6vPU8/f0OWvpYTfqFj68D+6MyjYb
rTdGElyD9JTZBeI1lX1DrIf0ZqhOW+KjYZnTd833Q4eYFW80YTBRXDzFtrgkT+xai/VNLfGBxuOm
SPMnmt2QVZx7ywH95/bRLi+b7aC86FZ/jef0umr6J1OQiNLYcxSf4oDRkwRwym9m3Y/fQC6NKmce
y1zZ+8oqTkO4g9CblmMwIYotN02YeqPRkCZRU82+WHq1T9FFfH1HP855HBWMAW8rhfSH0mqQtWA3
mEiGGTpK5PESL8Hl7CtK6cEl/Pnrw70RPj88QJNnh7/mTa3298Rg6F3WND6jZhanJ5V2HeTlHm77
TtcGQkDkK/LFaysNdlYT34stTiQgJ81rwmTYJtGxtEL2tMV1lhEfDVKNqMRWEbezYS7q5Ysa2+fG
Zk+0G+pFRlKVnbj72I4o/tmYaZPrQEMlUNntOlZ9NnIq2PlNy54eypChNUguMt+YBKRfX/qZdktu
+WkaaHIaO5vGiqaOlzUJ01NoXSamyj5g/9pjz1k4RBdizkdjT17JU5EgeB8sT5ckAZIF9xQJZxuU
yosM7ctKmLchC/oOtLsoXD7pl27OC1Rm372gnz7aP271u/JGhhVRUwq32m7NW9m06/n9bBW5lKgS
2Ub+Zip+G6DvHy2ItbfHitrqvf2mylIb83tdkrMlw1WNKzqrFiYwDyMiu3TsNzPtwbe6dRey72ur
l2S4oeYp91HibtvBRBJU7OfJTJCpV9TWIRoCIIrYrTnXRLe3BhXP18Pxs1ukQ00RMLJn59C7Ocy1
3MDVx7Zc6nZ2Klq5ShlnVZTurWGY+/2brw/32Vfxz8O9K6wQgphVkvO16mJlhTIYgbaxnYuqrw/z
UQLM9+LP47yrpqRbGr0I+F5U5fSrodAsgIOyE9Gv5tsf8SlwCCJsCGpZOBe0GayFUirst5V7ZQxf
/l9ORhiYoBBH89+7xVtOaFRThQOhL7x2QW5DrnBJEGJ6EWN1UpXLNt+6RbgftGxPlA6bCD08e96w
IkKN8PXJfDbHYq3FFIM9hpXN/E37YyEZ2gjj7XmOjRSWrjrzOawpcK6KvjUIrJwN72/B5/Ob/PWR
PxtpUGNgw7HIgUP47i5YTZikZe3/e95DpbDOmModCGMBkYzfCq8/Vnp4T5AMGhAgWd+8/zarao+3
T03n9puZLGTG+5cZ5/m9koRcfX1lnw1qgwhUKDK88x8EinYNglikXJliDq8ROaNh6lxWWfKdwv/T
a6J45RuJtUB8sBf5sRHouG6XVdq+TNXWccRh0oOfHVcUKOphrvzebmpt9GjsjXNNWt08jUylddbd
9rux9Ol8N6tegdfT3/m4lAv6kNanWr4tk+Zyuo+U85hZW3f43dvN0lXSn1pb37SaOA74743gRZbd
JtLDV4FxyTOTYK3o2ok4i9NcgNhRBM1PAIq3VgN43nQkCvXrZ6V9qJ9MfOUMPx4TYtIPrjvc0HIs
BSnEzTjvqlAlpYIXYGazAG07KUa7Tdw88rKuaheuCNa9iXUq62/nCYMdvUuDGrtVhk2Ionthmsp6
AA5hJShMklbyDZTRTnfjb6oGMb8df31a5tOeEwJmoi710bt5mq3jLq0bxnPqs3VqWeam0sJXvWRM
J/auqcyzGek3Nps3Y/rNLdM/jLt3x34/aXdjMpCYwz465aZjlbcdTwmFVOYfqmG8Zan8QKjyIRTo
sXrPnL+10bhXQV+TcfeExiBZREnznISKshg6AGKz3wqB5a0K569lLBNC/WvCtsaQ1Vvz2gaNFFer
qvW35ZjrdNWpS0nouP5lCFbGTZs+fTMoPsyK767w3edCt0ITNjh3d5gT5WttU7fDEdTbUlJaEdX6
ZFLs+m7x6qT6VkpGZaoqD3NNXYFYmXmqb1cZOyRdC8rxzI5vDOOUl8OLMSBlcTPrXsd5w54yVXus
a5ddOrxYLD6/vpAPc+x8HRTO2L3opUKp/Ht2H3v4PNmYk2bcYGxFyAejd0Pk3IYW8In98u3Xh/sw
8f19uLdB+8fHRORRKWrBwJilhjkCqb6Y41G/a/l9c1Vvxo8/DqMOXd9Jh8PEMkQmYMLyOAVJt3Za
AnAAMn59UZ+/av+9ie8bVCS/Qb1rC7QjbJ7klf/TB903lw1vfK6iBuNDwui4ibG1vR36/1vLAxuo
eHtnJtH//I+h4HPPQ/30Pzb/+3+1T++ND//9Bf84H4x/2aiUiV9y+bWaM9/7f5wP6r9ouTsuvlpt
tkCYHPQf58Nsb2BmZE4XYC2pbPhH/3E+2P/CQUG1IdDvkfPAYuw/J3r579n1346Tz50Pb3zX/07C
+C349uJCYKlPMQeDiAP9WTz5UVhWtmKSiojkL4zRQaoy/m27yrRp1eWUNdoWacBAdtFtqY24XOuA
SM68em5TVL4UezWC/KjaY8wrNONg6m0K31QJtmGa3hqWRAZmAj+xJjQTKormEc8ocoIxOJvalak+
pKk9S32IBsxiwgSySF8FSTB6AlzMwspblLRTeBVCodkJo/nRTp25sgTicl3/zuL4bgPq7V5gJ4HN
A/sIC7I2zw1/vJSlZueqP2WGR+fa96xArNnQPOkWYXFZhJxGsdxTHDpr25f0NE2ylMa8vmtKR1kE
8TpWEq90s5ehBlYehmHFHjaubOV7RPLcsnz3zBhJYIAoHNgsM96VnciVJ9UZQsPTGg1RvUobgw8W
SS0PaT7QvDKMF6mwX+ggnAnitPSy3DVWf4z4fwbSnxth76xp/75ZIPHZJaEZiP/33cDpO8co6jBl
4BzTwK82NslJXum44bqfUC8Kr8IeGLJhYiCt/e7gHyoe480NiS3I1m0WefPn/Y8npWgptMmUJ9VE
XbGsnexHC/djMUGLWDdDQB4bYoIcAaNBdbvsFYOgtJyQeeIX88UgpfHdBDt/Tf/7SGwWyPMJUX3h
VaLL7L6rJ9K4d6OgqQgLsyp1acnB3EY0rlS++jeN4mfbccyvndrfGLV7D3Bwl5LAiBQ2aNbl5P7+
5tnM9/792ZjcGkya9BXxTv19e2QTECEpIwNQrHbKrfqHj1p2YWrJT0UlaF5XJiTQJgRE8MQL8l/x
ePiowJJab5dfn8rH2pQbMyeH4OIy7I8BEqFJ1KDtAo7L0/a1s93ak9V94mIg8INg8Io7/CBi08cU
gP0gVm2llgh1nSNN+2itNd3PbmSYV142WvTLihKpmoxWSTlFS2Ihfups5gCGNRdfn/ZHKjorKfyG
TL1YL7mAd6PbJfEaIZDvezFBrqe+i8QxI6wwT3u8HBUbO1HEw0z0aB1FnYGSSeirwlHWfVsXhzBr
dM8XKQGt9RjffH1q1jwL/f1wYaOTcONQEJEl+n6WgnbCJBnkumf2JrpMtdD3Vlt7TErs4RH3OdOb
tl2kLHWNzLx8N+Vhsgb/ikgCP6vdQ4OhC0ZELlGAGzqeFXyadHYEIVcOt1VJTm9vkICnmeM6RG9L
ll+P3za+GAP/sckzAPsdWYZm5A/70CnvECQoXj1NztI29/TrXkNgzBuVjIw2mV7Spv3ZO6PmRX5r
eQWYHG+Aoqij7/FcvWGiUqeDG4Uuge0H1dX2akgmrMSTlIfRUXSp52p9sbQyuzyipl+VZh+vRN5e
DH2frfLKdVdYAIj5jBdNJ7JDUNgkDg/l69d3/W2z8v1dB+XD2ptNiRkf+fcrpSQGad4BMuc2PYZG
4vUYhrZjB90h7JRFM/DEda532Vn6QcvVyVN9ENx8Y5Dwmd0hCxptifBNojMJt8T3NLVZeL4lyL8N
0t5rfJXQTnxxduDraNcqtMuDAfEvDSwvGIw7RTTWwRUkmE6R7/VVXXtRJZErWu2yTIJ0BX3TWett
THC1AaGCm4KcWq0Srxb1qR8ysTGT0PT0Qm3WRaJ9Q0Bn+T+3Wf6+Q8w4pmbPPn086u83UfDmocRr
hckAlJGXxyi5Z5j9pk9jCPEyf9H8ck3PKGO3UcVvEyQID+FAKUHUXLASrLYWkQK7Xm3SvUa+R6O4
Ela5tgbI9xRbXb1z+tFfmm+WhsFcWwgVQKxjUrQ0fGqmJVddgCvOVJAPqGZMOMZsd2lD96Z3yXfX
feFFdlZ7VET3TZetmmlcC03Bv5113UnN4v400TnaulbXeG42ntXCcCBpz2Y+qabnMai6VR+sK8dB
IZ4UhmcQW589tR1CZvpDp0hFMgmtHXCjI9JVIGnLToW2M+fUPwVPUjdNgH9pcyRaSVag3V0Z9kOu
l+0iNxQIhKyANq7CZ9RVc28ou/B6tDV9KVnMrVyYpV6n2PFGzdJX8tNDQiLVjpzHYZiDHVHQjYN7
qZmxwn0fN+RnBNtaS5Q5Zn1a0xkPSNVGUZqIAvvH4N/5KEI2naH+0Ke8P9Nb2juyGO4z82FSDGth
TlO6Ec1OGX3rQpOZsa0zxO96EJmHxnGT7VBIdRGHCULSoMw9allBG6dASJQj/Sz6HEOW5Vao3Ao8
LzJHWCbkBhQJ9kwx7uArxus6IyYwTKdmX6GolO5AJJytbNs6kbQvjeu+0bKtqMKIDAQ/8jR1DkoW
EOk0SyH5NYPvbgyzS8l2C2I/2W0fsj7aTpn/hHCObQXL7y7CAndIcqfJxnzAQ7d0kJbeIIAHpK7V
p44c913LqnIvpU3Zp2QXEgOJqgYZ9pVIP+MMtRfD0CS7RHXKhe9r3copDbEsUXItHHc6NsY0eGqa
pOumFr+nsGq3Tabo+yaPf6lWuc/zMD62rVuf337YkwtqMi02oUHFbLOr+Xb4tpCCOOp8OsfTMJ07
3RnPvhy3fXChpK2zJGh3Ii43pV0DXWmwBUy+ygphRpY7oxrqFYFVxsHOr9q2Lo/mUEPgjSxrl9pN
vlTi8MaqY/u60d0fcTMYh7AvV1MSJufWsSrmfrVaOrntQ5vPeXXyAUgzzl1faVrPTtk9I+BayDbe
VW7yGkxNj62zys5B0JReFaQZhXqSzqPD2dv4FfUAsXaVowDMzLxfDmn6HFtt7MXsI3i1NTHHD49T
XY1syZQYhA39h+8YPfmjltz3lcYgtn9YNVGVndMCaW3V3+WAoNssTHHf+D27Z0Z8Lgc+aY5sdNJI
bEFNU98LJ5Ye8d/KmRZYqqblmTTx2JOB9jPox8RTYvOHLFV9ZbjYjvUIyO8YVoeuRmemukO7tdRB
AssJ0qXbZ+GiLDT9rp+8oDz0Whn9HIWaoYY1IWMyR66F7zd014CV0ySpLrH0somc6kuUf6+hE2D7
1fh1lIz1iV4FPXMVPq2CQ6SPrnPU8x2wWXSW03XghJeDjo8zi0+hgfrHHON65YThPkELyv6lRR1P
r2ZdRMQ6APUz9k1pXpnFtLOMsLzXAFLZCZ6f2NZU4nVnC3UdP4aWtI/jpEV7WoB3imsj9jDcdt9E
1kZFHH+UFWRJFTeqoJfNPhk//Ml6jtEkytLi4Oq4cysU36UddZ6vNvG5bslgCQR/yk0HwFfiO6sk
cRuvm0zMgvU4eYoca0/J1F9uw6YjEcShGK5SI7O3aqceiADErDxpPqRbp/ICXQk9hSTftRqrYGwo
l61EDqeyBndaWNi7ksDe+tE982u6IrKE1z/q4l09ms+0Udhf0ukSl1ZFAmi3irUkYDfMxQBcNdEq
6iSVQQDv13dm2XXRsrftngybpUtNa3KtuNlyim4DU7nptXzYmVNwXyShXBhOIi5CsACLwUclGui5
QH83HGn+Rd7AU1lgaC3wQ6FbSV0z21CaKQu3TLzQUbpdCHobjf54m1W2XOkBsScF0XEiCPKlESej
Z/QI4ykT5AbTbbUwSlFyMgqJwXpPklGQnxFKtUS4M/HNQEXPGRPbk77o9nnTeUEo4p1imsBA/Axr
4kj+xwCdiw6vTbwzgppMVO1S2MHvmaC2MenxGNpgY20s3XWUhmed5+vwTHbQAKg1i1WztjoRIVay
OjSszs5U/g9355EkObNe2RXhGbSYBgIIHakqszJrAiuRBeEQDsAhF9JL6Q1wY31QfGST72f3M045
CcsaVIoIwPGJe8/NvrRYhc5Wl7+7hsYKu9Tlmeg2eUY9gFHZLAp6+2kml908es3P1kSlzGSOOkWf
zhNOmp3Rm7+dkvM+KbzLDoaWwmfuU/KkWBDKBIYLut3iFAyLG1fEmdCGzIdq+2FZTqqxRlzu9vDz
Itj9ZSzs5i1bVXfBGLSWDVhOMb3pcm7v5Jd8S+s+LCyVPtSB0niCYpsKiGhOCQcylqkOnbRtwiWd
Zt4zlOZOp/Nh1XNzFZ166RX6viDnEeKb7Z758GefaemtGylSlinJQuFQYGpN9s0CrBWmnkM7V25t
Xk0IYW+RYGAuyXVRy/oFUILOcG1+mzIs5Wad+/usK78w/rGfBv+QY+XTCKdvx57Jsfkw9SI4LVti
82LwmJ9aOsfMgfGSmu5ysaZHIj2rS+3PT5Mf5LGVrAvHqeN+S38hmZ4ZJ6fvbjfADi4yrMBERoRF
ShLnPLGS8AZ4671TGI+jn49Qwj5qu5anPLCTyLfUUSVWFmIaR+nCAuGaJc4VSkf60g6/4bD/7Ne0
fFyb67y2PKXV2R2S+rg2zUft9R8easzrlBI6XLVWc7BrGFntoPcwM/SCfEpzvABmsXEpE4oitGM1
Zv3FZJKD6U4LzrkuvyrTe6+WYb1YbrcrrRRpf9msu2JZZ5hSKNy3oPq4K7X8MKM/2DmDxsqgaYoI
LNm6H9LpOUDwHa+lkTwHTXVYsuaLazbWzggG3EhWF5xRXOwMWyc2b+Cr0W/zg6uMNUKCSsBWh38j
WcpfhlH0Ty3OhZ3XSeeAjd0Ls7QPIpXAlpx9FddKTU9tundT2znbo65FamDIU7WTfcRBGUSZ377L
ibjzBVdRqE92d81JRvOsiTjWzB/PDg46TvLcrctX2zOS3Zqt2rEL6Gz7YHRPDvHpT6qKBte0n0ac
HVCKtH1tucMJVbi/R25ZHhI9hcSjCpTxwh1+NJAy5Ozd19nMXiRuxnNe0af44qgTh3Ae/DUebRuP
4Qp4VA5g4MolL2+yrZ7HBvZ33y71cW6povr1vWgTj9BoKjVbHAdrsL5MxfrTgThot6K45fi59kWH
SF5lc3tYaSslseev+DvNnd6Glj/VT00j20NhvyHJG4+1tD7tVJinxMfRRwD7igCwIhVpU7v7ClR7
1eMsL79KTEwHPhD7uAH4DnZhfncGWNNOMEXQcF0cN8uMWN/Fuq21zmNnL1/sCtlqITVxW9rtYa27
+X7MDH0/tit8znQ2dlXl/UQk0bP8KIcjO/ouV+IYjPkUNy13dVLRUOm6ZbzbuD6s80hRku4ijvtn
rUw5FpLifahwIVSFF3wsphF6VnZXWdF+CP+HbDX3IvR5At2y04vZ3UmXbgw3q3/VtrtPJrpzTHV8
jpVpHiE20NCkM958ewwisPQNffVzmckfLayZh77k76kV3SwoAfoINQ97Nao+mjQ6Cjbd58nXptDN
XP8i/P6eZPah7hD7C3LiL1wNy7VOnZ2FGe1mJ4UfYQVrKHVmez+46xCXlfGkaWb9oNeYs5OaT89s
HdLU/SR2K9+KEPn0WG6cNw/3SpzMTXdMmuRVVllywuyNYTPPbob+mhadfDDE6pBEwIrI97ThniwG
GVb8j3UU/HolGIFUQv7mMRoko3ms/ckKhwF3YCWG4TiW3k/cJdXRR6CwH3rAYcGWVaTwsDuL575q
aRmEtV/GcxnYR62DLJAa5dfUYsOepCbQT8tRpGUF56zpCr7gzeBsCIg/fMxISlc95kpqHHFAOdlc
egKIKzh6YbAM9Zd5Zb8ok0ud2unzPKBqWXoKq6As2YW603pMHGyvwi8ydreDFxNJ9ybXeT77jtDC
sVrlFuak9uuy4oQr/fasOA9L357RmeE+7iuD23A0zsG4huaC9ARfPIiqAXenbNvmxNYgPcphtXdM
xewdJjo/asd0OHK+mudknH5riXH167k/ghygmJzQUrW+gWfUxQsZ4DB0s/GTyDgntLPGRXAg7K9i
bfIIm8T0JtrHpPbS90JcMZEhzuBcesxw3PhmXsRqcp3Q7Ztx36cTeSQeuVS96WHYQe8RevqgPy2j
R7TS6O6XSfeP+gIKSFZtFflTHpdTml7d0QIjESRzLK30F+CWqMg180z/hVWBN95nextwQmdte/DL
Ef+iBq9gwmn1vepfCIxrzqCeX4F73fWqPhbTUB28UZOXYaRZNAugONtXJWiwY7FI8yX1cQWpNsr4
vB8MRCfCG8tTxw2Hf5i5UN7oLBfAX5x5S78tnkJ4po+PKZy0fWMU74UN8yJR2VUrOetcA3/NHFt9
FwY2kjzEw2MMA7x48mdUh2Jos7hu5XzR7LrC5OGQepEn4jyMU3+QzILjTtXfPPZ4L+OP5XeV9OJo
u3QmHKfNUXncA43nplRxvBTmsITt4E373mdS0WqEGRmdG5cZO24/mB5krrX3YvtX7sDABkj1kLtW
dhmTSXuYl59NouEXGhoRydH5kWVgJ3Dn38u2DB2jubGhqKHMqPZU4dE3Kasu+VCTmtzNYlcnI663
8uI3bX0hzBJyDiZuvZW0B+ZXS3DlzR6tKDrVWPXQ3YypuyfkmWUefzgpf/ehq+i+xXbEOkxn0RZa
zEEwvctmjQNAsDtmoaSA6mmDpZD1N11kuOiZ3K9KTJgF/WHvmW17wrZdM3Ckv1txqu7ySktuIhBX
d6kjjvbgmFynQOL3Uh+Sq/jmCRcLVWW9WKq1HmoGwUwZkizBNydrEB2lloRNkuykxSwYxR32dIai
S48n2CaNzHLHcG3dT21taTFyRdcqnFBMrPlZYO0d4X1oq3E2lThlYvnSLFj3FmqdcRPvTT6PkepE
G4i7unpY6+VNwTiw1fC4CED8qdOF/Tzuc5cJukw1TLTtyc2mj7JMrzPCgkzMT66txud1ZMCtAv3U
ZNWvhLzwg2kvaUQBXOUgaMoEprWr5ztt3Pr5rE73tmuRdrnulgD6YKtxj61MVWuZM2OgRCHLrQn7
IMkis9d1fBy/6sni4RrInSIT7cAc9s7B8MaRXbCl2+lQfnaFNcqdp5LvFX8/xk5HzeHcPguMYYgX
z4m5GjsgQxj5x9vC2bUb8rkMBya1JiZUtiaC8WGA415rf0xm70T8tsgexwstGQcSzRpVq9TOIhWP
rVeHhpw+vUq7dVr73aDDbe0Hx0hR2k7HCrWi5qSPXfd9NftbZxefPAke9DH7XtKwlSN7pF7ggEs/
sZQGO30k4da2kzcNHIZrayd+tWkv+u5upg0mS3cK9aFOD4QGY87SEYsamlUc+56dtsPngO94bPDt
axlIh9YgKyU1WIQkqEBXC6NfOXV5zNSIt8/wjKgLAOY6c32FDNLuc31ew6YforUTPNIG3cQi5+Ca
X+2DjrHUFesnU4qFR7++0AoWNk/vltVf9zEKrN6BJn9Lu9yDI2JM5OucNwQ88gzYS194Ec9WSFHO
cBoYD8qZkxDfxD0pcy22fe1Hv45zPAQ1ARlp+OfJ6ngvuA/zaCzqGrRarV61VUTLXH8lCca5d5O0
XrNAfsVwxC83uvktWY18n0g3/zISs6K8730bmMcm6YJnY3qit3mSvTSiqVblxXTyW12pYWc5pTzW
LgMoMCajZR0J3yuvhM/dBxZId+kxDLd9FH8ZLaSx0GF2VXe2dOJwR7CCQF6EGemmw/ZBavAHtwFm
7ehjXD+lfek/6P0I6Mm7sOCbb+nYgliqpLp0xWVCCHIYzXGOWDlbXIb6fNAagEijkXXHzoPLYHae
d5wL51KMfnJfjdq86ZP7wNhgiqxsPs0IhR90sfiorfMiWlZZxqXBJAaf9QGXxsAaZ6hOtk6Hquby
MRu5B1s1gZX08ofMMnb8telNS2FONDkPXXquGNZxc1j8J2PCxS9Wzb1l5pbBF9hcLFIdZrqzvQ2U
GlRneXKHlERmjc98RKSN05SMeTVrQzTZxbPX8lxPFxaBJRwR1V6o0/Rdu91VhkMnSUb996opYTDB
JEFPS/I3geBx6fa/urR68Zo6ubdtsu883b9aWtzOQfXcb3ZQgo+YRzFiLs0QxaQ4VCnfpleOwI1E
YvzoHisILU6Srofa7iXnXP4bVMgrp2py1brsV9FWcd/31UGlv8AUurE9j8PzNNmniq3iIcDBlbj1
gefliQ0ktI9pjipL/zWMAuMoCnubi/til8VHa/RR7oz6KV+YIJVONV+ZVd0NhwztTi4v9UIN7k3H
dmjckzQRGSf9WRnm97bW532q28mB9bsZ9hktIG5y48numY+PKgkuYpk//dwgEyil1Lcd/9kzKZlr
V7iHjgFg6HcsB/JUx32OrCHwpBvWQpUvzhL+IZzh7St2Q12tjBrVy5AW1QGtFBuyWTtB1ZMR5W1D
BTCEiZYn0UgxWsxUqgJ0zpFLxY9LxnNA52gXVDGYO+USgGg3kw9DcKIN5PApc+tmppj7a//d1duz
5tTkYdtZx77mB4+N9JaSM1kHq//S1J/0fsTr2MZvri8Gzf5oQmczlkOa1EHkQg5hVmGw4fDH0KYK
DDtd+7BqzXzwxrzauT1gh2ByyGSF/3crfCceyeDdlyucQVZXLiGf0MmB5kcVXvjjYhYPKBwr4HsM
tDrncSgY0OZ9lUUw7v14FXkc5IKkHtGPj6TJvq+dfV596cXCacaD9FOmlKxv7yurFSGFHSXwFLHD
q+7uZX24zsl07wEp8TOTKGXXAjBAg1nMYOeqIasPUjxhycI1QUiVNHwqFdf7ruTIOdg0OQsH1d9n
gSmySnZF1+Y/2hWDfgPtjeSSSLTz9OjmUjyJgSWNSOUPzemJMK48IkyM5X1IvWC3VNI86nAyhONb
eybZANY87oXCs+6zzHZBPfwQpHA98Iw+daTIP1g2f0QyPI5zo90Mu8VmrDuwShrWerWZX+a2vJmG
W5yaPm3ZhQBj64ZDzvsRuoPGsMgDKmm08kVUbK/d0nnS00EQO+x/D5qaEWECvKFINXvfKx8bg9DU
Y6VnB1wSEQnX86nwrYYukXljKpp+T7Z1QlayLG6VO6vrbCFJA1JaRpkRdOcOpT3TpyD2M/wK0vfq
mFnjeNIpWi16oaPVS5po2EKxPnpAB6afyk/wiYkOVxH7zkunlm/pwKXcZe14VLeur/KNXeNxpXLB
wPUygPJd2ylQL6yZOyQDEyQ327j8wQVNSh1615tiIaurLjPCBFV3UmlHYIdp6U++bvwwdNhMApoQ
iJsi9lGNg06Y1V5Q33DElZGTGt9st8tOOR7rkNBTj1G//1GZ3JUJsB3Z8vfmmbVOh6Gh0O7M8lxa
hYiLWuSokxIbs0uv7x2v+oln6LtNPoGcF2gXErbGKlPYJecuMauT16l9jedVZ6pLL9W/g1yY4t6b
3vNaY0UYV3WuDszEuuMy4ISvTVcnABmIY1WLJFrK9C7pvqVXBs/twmIuo2CxKMwijhia3RGgpqam
idlasPc1zd4VzPnXtNeftMGx716e7v3Uv7MdGA7dmgdn8IUqsvs+CHODJsDDGLYzfFQFWESjAfAG
giQ4SlD4qDUXKgxqirT4Wpdd+piQB3yc0SzvbGH01w1FpHbAVfqr/S1Y6q0ctUikdtlXNExhQ4kY
jO80vUzWdLDncnwykCGyC5RPGkDaS4O372DonQw7fHCjcCAbkkGlGjS4U+IKliDzEtL4DS+zBhM1
mL46+kBta48PWgGFBKQVn5OfPVS2B1pQKVYI8DTbunsy2NZQctPALb3RALla+tD/2oniBbn7XfpF
VG+yKWsqa87++dPRGdmuAWO9iZl5MvXt0U7tC0Chfesfl1x7TDooYUoutw7L4M4zKs7rTgOggVIg
k/4PUSgEsA2xUR1iR09JkAzj98QR054oWPOcmj8Mv2H8QXnOTuIHelbHrIS5S2pjgZ7GbgLc/V75
38fJdQ/WZIqrxWTdyYVDTeYfBtidR+gpv92JiF3tGxPr8SZlj9s0Xa/0b3BLZob1rexfGjjWh6HA
Jsz8dUNJQhiChIb3FXTpWiAjGIaEC8FayZ91y4Oom5emWz/mJBC7hufq3vKW9rBUg9qxlBIn+tJb
rWeE/UkWcdLvYOas13yyqqMGK2c3cQ7AtUzmLypxL12yBi8O5GU4aDPIUKcHiZf0VoVDIg8invfL
bq7r6choUDeR21D2FPDj4dM6zE75kf2nkCyhhmxhJqQ7DNSYQCaEP4eyMSCC+tMDJlRaPEvelGHk
T8skQQPO3kMXIDTSOn57S3PenAX00mrWu0zKBnl0Zh09g7mo0zX/6s35H6s+/cO/cBEL/7/Fp//y
v7rPH13zn1nbmyeX//V3xanzNx+FEOgI02RYo29J2n9XnNp/I9aAbE20aiju/8hc/644hbUNXh2F
C/+PkIk/Tox/U5z6f3NBBiDqAIqwSU69/47i9K9aZJtvbqD6Bw2AvVf/B/WiD72SZtRjApPnbmgm
lROzgfZ3HlJSo+F4s4f10A6oS5WuCD37p+q4vwqo2E25hm7BnTAt7x8zJ1GE8CQP0mpfTZijpK2i
TldFxFbgPGr5t2EcunDMxU+f9wReac1GI8i7COpL3Mv+d5AzngeW+08khJ7zn2WdHhpCPjast3i4
XZ34rn8QNYIxGqiGxmxfBBrmRN8s7tq2bjW3rwy5hQ052bQrt42s9mc36+yGJviR1YO8/Hnpq6CL
FQvdddvsdqx4uRjUOdm2vgXrX19YX4pe/Z7sXMKALRUc6dy8JehUSOfWRv2W9XOMdGe8Q+46m12T
EyUCjbN31I+6WjJgNeIrSPSNFbnQpvKxEWhtMLIEz+b1lvs4bS5/M3alHHaZnhaovTBCpZmzK2cv
j2XCRlMI+VnViP1oAyOpyIxsvf7EZ99ctaT45NuEWT/9dtLk08eWEvbT/MtMzJeKbuZYSrJ65zcU
E7QWI+vOxuXpPXT+1RMEoRRjkkSVKhn3ul5x7hZWnfZk33XLkoSmW9bOcRkI5xUIodiCOzVXefAE
i1O8ZJL/X0P2sqDc3NLJtmPEBN9Me6xeXXc5eIMZlbr1nf3zcOwShjC2cIu4KifjpDv6qbahk9Sr
MR86EaRxV/RH35BPpprrGLMROOTiyZkn7BSsf8RzszYHV9KsDE2exShRYuB8e8BEX4vWf6is1jmZ
DkKUInGTY6c53SFFXQ7BWyUwxWUU1JCTJFo10IWjsW+8rI6nBv4i7c7NmbWPQDBlyvxHLmjYko7f
7oQ53ipzKHbC5XcjK4kOtGUKOo7lTdtU1yOYaZQun55f3ExLo0LP5xPsc6wvTbuc/3xlpIQrIDvs
Is2eRbjq1U87t7u9kOMpJRXtOKlsuFPefpQ8+AS67l+pNJ5by1tP+DjIOi2HV5H1aUR+DfKw1GSS
DsnwUSyMp4LFa6KqsNJzk+x7kWdnbPE+26wWX3y6eR+bcKBOBr5sxrkJz2IOyolIe+NFOIAfdc2f
9h3oTnALlcsz1H/US+KCC7yHcmn2dhbA07TpDvWjodCMSIMpW23L6eLW1HhMeLVYWKSy5xYzscmG
+JuS/oGbyjknlY28eQyuw7D+GKQ8ZYu5nuakOXb+b5J8kz0eMK77TAfKarLbHREd7/BdwO/OWCQs
/To/cENdoMf6J2StYMjyqwZshtpEfLXqojoZ1FAUiw6pp3N1NjUEABm6c91pfpcpeHfhj9U+s0YH
MaU9b3/gSkJJ/pnZjYeywfdP3jVP5xyKTHJxk+Uyu1vH3K0mRLOfi+G9SDMNDqlWJOHQjdZNFf23
oS36kw8CNa/L4eJm4AW421HGGDstX+TNYTVuLuiewCgeLJXMDz1Z2LvG1pBd1j4CuXX60lv271lR
mxhorIJKMtAlLA3YWvbE57nvk+Ubja84uS19n63VbPUKuoJOFsZXrtfs0nmYoirZ6QzmrGVfpGUf
634JFKEMO0292AMXlJ9CelsCauiubE+rWcYNFot9a/sMzcvgcXTXZ5snzA7JWhUJu/zaGkUaYeFk
PXBhfwt4rnMAEI7rIVuqjhXDcqzA1e9b03SgEqtXpzF/ptu1hGNKjTZISbxpTsaDQjNXugloIrt8
GWGvtf1tsgrSuKmhQxvT7W0B8mUA++o26leFCuiU5QeW+PDA/OHoj7rO7kStD4AKv+ZB4cYjrsDz
/O8v0m0YQSXInqGOCfBjLdNJ1kfrmzuH/sYnCwCVlRuxbNUhXQlXHDqmI5GzkavzYDnPG+nM2Zhn
dJ37DB7MPTBG8677yjuXrXaW9JkUY/DyNoTan5euOxcD1qDFz+bDZJRfLOvK3JB5KQQ2MmnTKNmo
bPbGZ2u2oQm8NiPNDkoUMnQ2ltuyUd3Kje+mA3ozAb4lG/nNmiwfWlPbHa2138QrrICD2vjABSLv
SMOfq40il48M7XNpt/txY8zNG22unQYnrDYCXQ2KDpWwf/c2Ol2xcep6gHXgZ8fTHz3Kn5dyWcCu
A7gb2CkikzuIfpZ3gIx+2BYy22OfhIuHSPHejB8mM6WhkReBvIDNUcB4D6ZelS2xnc7Zm2Bfcmgc
Rs7I0b7pA3FAOtj9WkWZgrJtk+d7atL5TWZ11CtbvSlQNmeXO5aGTwQfnam9+zwDnjvbksdkWt9F
4cnQnWvAg84MB5oTC4hj6wCf49w8pl6h2CBMgpPFEddZOaSF8o6H7pcWkeAHu88hlkJVx55YgCtm
LoaCrHdi5UorGo05nGTLbt9QcOTT/IFRmYu4j7srIYHtPm6qorVR/sGoUCXzREMs6I/1qc2Wg6lp
L+s6yKc+c+dnJaqbrbTivRXJ3XbTd5F97Q32AaAZoz7gBlxt2OI1Q4gLPf9JB8/50EwG43zUSXuX
MIfX0Vr1g52cS1I0rr47qavXuyCrt69G6oW9PYjsYizKvHILmNdVf12nrj1kOjNg5S8uksR/e8lV
4N6tZT03InDOCuzgxl32ZcDhtr38+eefl34Tgy4sZoD06UyWOWD2qXTyk9ACa4efYL0l+ELQYjR+
/Oeff14QK623ftQJyRvZnGWETPg59+w8I/prpfdOTAqfkgNNp+6c5bS6JpPdcr7Y7ddcdulLFWjx
Al0vWntngjilnypStPnCL64ZqL8j7/RXe+3ls7KQY5caXswRmDK3cKQv6Qs36PpEN4bsBXuu79G4
LV46hQakYcQJTvrBOV+E1iTnU2+3py2r5tBUuG2AQf5YiwuJJvBHLcI8iWxW6Kr0FcnxI/oC++pk
ebupJYq7slPqSbm4IRp3IGClihgv2A+trrlHT/M8loK+cwDYFcTdaMqTX+GxKKt6JkxW9o+sSZPY
pHbnTC2YgxWLDmKLACZr5XNvPN7A1tKbN0rlb7bPmhkJTXEevcq9cWMLzM/Se2U3wKYscqb8QZr2
J/Taq6bqJZxd/4OYawuYO0D5xe6e2nKEZI9r4Z3Auael+6Ih2Lj52ipvTHXLlkDYTEcDhMGYVjqZ
9CvLoCMPwephYplH/kd2HglrO6q6+YQXW52GMn8anPkWDDJGzvIrXSpUymXnnecys5hk0H8sLIXU
xJ4OYDpy1xztwUhZEBpL4Mamc2CbgfjE89iZEUcwutrBgR/eLGkHPFhBnrXEx0zgBfdy+q1H8r1r
7XxBSUsw4zr1j/g5BAK16cHrkf/TpPO7a8N3j7GzYpQQFiN7aAfc4TaAwHySLF8pZSyCXVw7YtoF
NX+TDzImIRUEQWG5SQsLS/9iBJtxbpMd+ugPy02IyP1SHRgk2ISZMMMAjIAQcpMupmgYkYCw4dhk
jfkmcGxyV3/gulBbpuDbuMkgNVt7WfIvXVaxwzD02NoEkw7KSc1IXgfBOa4GprZpyuikcFMuH30j
vhpvfzT5Sfk76PVuX5pBffCHKojmqXiFGYu8ZkAkP6UI/3NpoTtzTDS518aT8PQxnoTksjk8rhlA
AIqOmx7j+srwZd8F+g6BLIpO16W1QAg+tnmymxquHNQ5ueBzypFs7pLe5RqSdYn8bQPOITpNUZ+K
TYbq95cEVSqy6m7bea6hF8wdlmKbabVv+f/Mp/bXVpMd20Z4Mgxsen/BKBSGJF+7FfmezuVr4A7d
KRg5w/ApNFFgAVGdlHVcByYviBZhWxF3TqDId8/ks9KqlWl8UAKpb9b2n/1mf7GHs4aC+Uig5MbM
+AsiyDZ0ZSZ9me87xH9asHzLhxZCNQSNok093EBMnDUMBrt9mSXnym7iYGQxkBSLd2INyibuwJiU
MbqwqXwmdmNeUf5rS/w/enpDo/f/n9706rNL/+V/Y+j/x8A0JKHbf/77EMf720aOMnWQfT5MJQdH
4b8PcRybhGuAkZ5B9OqGsPi/tmGi1XyA32D3yBz/j6bhbb4QuK5nseXAx/TfG+H8lZ8Ans3F/OkC
7fovqHO+hVUYmRyyrVz7ZE3j3Wdfu3aOcg8qc+wz9bwfZb0Prc3H1QD7ifze7LxU9RACMAclbS57
bYI+mTbLNVmWqPP9+tTkLegYx0xOc2nRtJGYJfKA4k2bT+kyFRyLyYMCGgqabHzHHotqMs28A9vu
4ra26B6oE0F4e/ZDtyQf+M6MK9JCMggqlque5FmYOHFO7lCM7LLH2PClHJOzpvtspuHkr7DESLtp
XvO1kygHUCPPts1sqLCb0IdEf/nzYiuDXyzIgnAuiS1A3FceLDGYXycXZlzRNC8lhdVAZEDM+ohj
d0tVcKTrXgdr+SqKQd6C2pvfsrS8TDOCLVRKDihr1BaOV8yxLe0VIDM+rzW13i0oDSeRYjqUc8b8
l1Zob849P7IfrR0L7NBgaNSl1oXakzktMhVbMl3V++Ynq8aI7RzKZ62Xx2IFa2X4mnEx6P/uWja/
z5P37K8BnGV+KLlKszqowS7CbpSgiY00Ku10OfQDjQyGwfVMqxXkufbknmZD4P/L717ZnBFksYlL
jMd+IOPDG5ZP+u0jb39+SlK2FRST5T7JTziDrMeq7MSDWG1UK0K7UWvOUZ5XgrrEL46TLRGgsGvd
rZVVPhvpFVHLHkMLwnl8dHUhWaQZ1MiVmM7+iu2uyee9HmT2KxflfUoaK6Jx7nZzSw2ydi3x4J5z
Gqe8eG5cM3+uUqRLALN7WAgJotbD2InqzMatPveFgVq1Hl5pLonjCk3U1PHiOk9ZajLeXo2PRq1g
7M0eP4n7Po+kb5ajfPMpy85ucx8INMstlrbOZKkIcWEeE1dj7zcJ0K7QDSsc34aL4c7ym0Q+ONCm
vmv0eUdz5gmAgN87jxNk5yVVbdybbUehFFhx0XvFa1rrP+lU22NeV8/0Ht+4GPVj27oVAV0Q1p2t
8HYH9WZht73KodBjp7UtVAzy1SIsgxiuWFSEQhjcLvA05G5mX8aAh40gvMePYDn5mhS7biQDweDO
3jkZJn800rOav1nt+MUZoQKron5uqs4ij8wN2XXS7HZzuU+pBGyt93f5qExW4OrDsH817cRYi6AX
Hh4I1J/N1I+dXHuYAtxCSDMuU1psTLUg6tKeR2FdqLCclxPfsN2b63gtud4RkOh05TgmV8OIjA6H
spWXIwEm0LeHfc+2Z9YvVZ5e6Jy/KWifVM/aJ9x20j6z9jGdk129fecB3xrvcfLak2UwFzPGJG98
8dyM8Uk28uM7ceu5KmhMx0OFIA/QKy4AtirsWll5+TqOvaxYmFBpLh6C+bUqsikupi+MkiusUxaP
7LqBBFM2j6s+/xzpk2DAIlMaXTS/QOt2Dq67PGi/C5mYTBAC4nJQF/TS2zvOMKBhY0cLmnWPiyq4
OQac677IyqgeoImleBcvjM+IDmHWYHLPkrjTk3dGzENTTVHlkdQimuUMwIThkzYcKrdDFECCdcQE
yjpVI+9dXwbzsSvU92XT20BAqmLcNpOl50cINgPb/2wIi4koBtcUzV7Us3c0cf5gVZNa2Ha4+wb8
u+FAPxOBcBv3aprvffB/mDuv5TaSNAu/SkffF6K82YiZC3iA3qjF1g0ClDjlva/n2TfZF5svQVIi
6KQeTGzzhiGRIBOVSHv+Y4yTDC/hiRfrl3Yk9HEyjKyuM8lmyxwhzIenkWrZFgdwZcpdsphrhjVW
STrMcExLfAryahxV5xsQfz6c8sytSR7Uy0ZZNgPVQEU6cZOoOUGC0LrpMh1wM3KcM34nX6bbngS+
sziXYBfrV5Fr5YuyUoupgXZkDcWVbaN0zohMZJcJvWpOvTPnInwqI/a0ej0mvlojSbu0W/xZQVA7
qZLGrd2cpGW3WfeatI66cEM+ZRFQgHSpskF9Cmr7j9bJ/SN+oRma6phJfldh8Ew5O6OY6uifpGpD
KDucsEWe96tMstSlZH9ZlGrdrJ3gmjdE8RTJaNm2xZmnkL0hg0IQkAFAkCvGERRSaRZ0BfGDpoEc
hpRBvQBKGeJiUSO4Wqlx+hknz/K8InIxSXTtvBhAjPtgwGDfqaGFqOOmzc+jWOsYQEU0hTzxJZLC
My301kqWbeKxallf1aGUQb1BeHsfFlLkwbh3DTM89RWTv1BK7VxyjfZU4cUTZuW0r1KENpsSOm9R
6PDN+bV5PgSnWCDMdBii6xbk0ATF2OTIJlr0xzCOA0r9vdqulFzj4FsGJ7WcLLpBWUQFiK5npNCE
2yCfO4UXjvELJcCjtzGnDqIbqqbKMbYh+lhdqVITHuFPOueaf4OKs1qAiZP24+oxA8OksG/jt7XB
9Sr11WsMOB0MZC/1IopXnV3Ogxow006Hz13tWFPozledp6qriki8BP3LfDiKVRwWwZ8hRyYOlJVc
nvUaTBKzUa0jOk1i5SPQ1GoH5Sgmq3IuD5tbb/eJNZE011qJSyBwGHjQZ4+NbjGw4uPEgpReJEel
XjmvWVOAkAB8fK+5LoymWWAT4R4bqH3RDh/3lmpiS9rIp8rQbMgjzEhp0zCM7m3mb7kZZi1WTqTX
xH9kehlN0dUTbOQJSjNU9nPcCzia+5I7ZggwtGXDJuEVBYUfbGaJrttLo/uDtB1QV/N496UR/4o2
prUWiahtsxGZ5kVoIf16/DLYn0k+k48Jz+uOo7wbZ5ihkaamcFHo0ZpY6bXvWuRsDKCEpsU7VL+G
UWt9thpNXhisG2POauRZfqU6qU2iwa/niQjV85Glw67bJBo1d48cTazJiG+RVpQjiyVBl+uwM/Q5
GSKE6sDpP86RTxJs4yP+Si/YRdMrJ2MHJfjgtMC04djhInlhyYN8Zm4g7ZM7JKn+p8H3uCtLA1BK
eaVJ6HNt12tA67N0mWH4lRmpcpKIL6rfUt2ILAxUSVY4CioD2nrcFtcEScWXJiZrsO6K6yCJ/1XL
PscbSuyDGlLFKSP9opSA/xOnu+h1+FsecfEbuDU2Yr4pevh07vUWRGNUzmGMwYRf+xdwAbuZE3n1
dZaQYBWu8gkYufE560rE4K0vT6Uu3aCoaZI14yWdMA0zGTaH2Zr2pJQNd40aIBFVE0NT0llYQOtr
IGOdpwb6C8LvuIQXsTsz7eKTmUVkg4hqjJQqlzxD8M0b6knS2n/qnladIqkxl7JZrXA8KKYy5R3X
oM5Ta9RADZxQx3A7u7UsikK7f8Eab1EQSuMk8k8qI7urKSKh2OyJJKGuJPJ+xhQ0OX1SdIpE9UnG
UkNtjXzciMqUJmpUm3BhUrIaRO2qY0XFOjyeN7guQ54ldWUjal0KRa9IVL/awgXANntKEZt+s2Qn
oXFRLwspnEWigMYSlXc5DA0L3g+JE4u0SBYeRTeIajoluC64wBIJR0FRm3Mo0klavmwMFVC9qLvF
YHGSI3l8RcicsnJ1KEtIjknPFZW/mBIgOVb4M3QL9p34U1d6XyQEVjC0lR5n2XCmSBmokJSGV4Rv
2VRjq/Ek77xiDWksZMUbmMxelZ3lKfZwKI+BcalVQr5Nj0JRv2wsfr9UPRtrXI4YosoZFMNtGZRY
6JqaNlcJ0ZoOFu4RfZRjIadiWNAFW7tCnoLqcI1dDRYgVESgiMvLbCPSRxRHmRs4MzhtKJiz1O/q
YUOMEgLZWZOWnyJJvSVizwWmvEqdmhR1EOzxRleGBVXAbYIB6dTqCU73uqqYF4MQAwfRtNIiZ6a2
3szHBGAuwyxCiX1jVP3JhkLTCqrYie906ip2mi8YzAD/Da58gSEg3gFURY9bzjSrRPuTCPbNylEI
l96U1taoKHxxXVkaUVJM2NnJ3SQ4aAPVEnVHWlXZCiO3fGk1gT1hU1/InCFXmAAEDE/e1EaI+9N4
bGQNyie3oP5t5hgMIwngrriClGsvkI2tI6I31w7mGE1GBGthm0uN88tMNsCYisb+F/ICfc3Qvyms
WJu16UZZJ1tCSpBWOrlx3DtJOCE3VVrLsbqSU11elTaHpyo0k+sY2wmOMM58cM3msiD1rHU1ZaEn
0Bs1ubA5SRF56GjtZqLB55hBEEau5EUq1tcxVrsNoKJdyVieSMOqqIGzggq9Vglm0wxUKzg8opfU
+FYzyKdmHx7hWnxjpw0WFUFgw59HDGMEzmknzVTEd9OkKdKZ5qtru6hRuuR6Pm/6+DiuvDlEA9h+
ZXots5etd1+y3t7gXEA2n9qBtmJskhylNmx7OjE92v1XHox5EEvqF1w5J/hfyTNqEtxciV7qFCpH
CAstwEr4azHfrhHTcJbu7SMiEHomiBuiMQzKy8TEkqQzrNtNTASxMzTKme93F8TA2GCUHhYPKcYf
ael0k7opUMw6XY7ZzK2MtfUY/ABhDbWX86hlWOvTVpaapT9k/gyX+muNspWCInRsE8dFkIxWAFC4
M4wuoEp7nxqO41SxojNCfb+oriUKy7Ex7lWKfXbQhiccmNY9fDyZ/j31Y7iuEjSAXlMhghvOn3XU
QjyUPWzOoDjkZajPM72h8J41/gQGwSVHXQuegQoDEHOqpRdoN07P+Z1U6DVcAQgHXL64YmVnfd0e
dUV8hZDfBQXUk7H9p6dqm6XuW8XcM/l72GdfuHBbVZ7zJPfSo2SYWpbeX+h5cxpTuWKj61EHDgZz
xGqOc7mC3s3KM6sr6dhz7J67TtxM6yYnlhqeJQTk4rKVwz/zDIseTB2Q0fZExAZBNJykkXrLtYb4
4aisj40AA1jNh8KhKFzfJD9eI1uTxp7h69e2Xp3aXqgde559tPtHTJLVhZpU/kVRulB9k/QE5rB5
unHMYMrtwbiqfJcAK0a74SSn+HlZEBCX+N8a7TjJqpVJEQ6+ANHmMPaPsNZRj5OU5avK2mYxkAd+
nrh+vnoCxp3fu9XsuZq9dM7C04zQTRtqhcXR+RkHh6wrk+iMhBJVCxZb9FdGUYEoVxX0SSl2JtQU
b4aSaxelMVSKur1CWH1VF/lPjHE1wYLad9PB7QVSl2bpnIYoTu77DbWWOlQqZfcpFY9gik+QOcGL
Jd0WsXbXB0hn3VhMf9LYp3VLCSQhhwoRr5+DWOWfG9c9D8RVzhGCdwjg5x1OHH7IFTjq1G+tQR01
tvH7c2/UUJm2vrJ1JGue88A5Hiyhpv3MWPcl3szzOFSBDA3RARaL+89j+nYbGgFqPqvpjkAOP9UF
iYh5q7YIgQuEWoWOQEWaQMnof8aset6VHH75VAXILcyb5GduaK3jBIQaRfEULi7m+zlpUZWhS1O5
01BEKDgp+Kk7/qsDSTTqEKDAGCIx/nn4jdRTTWtbM5qW3IDLtWATN66pT0M/vi2qdla73qcdClH4
R4g6l0Tsvv8OXjqMyqYCcmMB78sYO4rSxBOLPFnedK4Ke2KKhdJWLiAuk24/Ljl0tPHSVZ3z95sT
E2NvvHLMe9rcs4lToqaLtYbmMheWAX75G7T5mEmw1SY/STdQXxDlTN3RqajI9KwGDP7sAy1tzK20
tEvQdCbJJLlOoo70qKLoJzhDsGxpp7JLWkaVVCeQpyCjhcVJwhzGy6W+LVr5So5NjXB16zgwiJUA
PhmQA+A/LYfBNEQG/ZMB+JLyKN6wjYsKofMyc+DZG04rKdd7ZL3TUOXuAP9wndRXdZPeZS0eBE5H
1hXvzKzyc93PfzIOXnwwtC04ncJ51BSjcX8cGIaLoJNo82kLmDHOsvCmxJBrFkvubS3AgveHwQsT
MJM1TzYs2yAJgqXr2ZNKVo5pfI8srRVuMaEkuSLq96JB3Ub6PIxh5SLsfpK582Kkk4pJ11IOMZhv
1EX2nxDqQNdyOI1xZYjsaVpZx7ZEurfClcji9FYa/c37D/nM+5JKimjRpKBiwWGlpvKsRaoYBhd8
I56qIjG1lXoHYAbfUw9co+lZkaMY1C/IYS0RQFlGnF7L4fL9N/HaUytgIAaLGnFOzzcIrEpxUfLF
qtY4cJpkCrt+T0SfS6oi05xk45Rrw/ttvhxLBoaDlKNMC14hFun7PW3KQZyUZfDQZpR71bjysoc2
kab09+397QXAhzcw3VbbGUeQqr+o74r+8q6so+q7e674KXEESXWd/mcverTlff0P/Xa3a/m6z+7+
8fv2G6d1JOdV4X+t9qjdhjDUY+3eI4Tv3tbuPb/3V6Itj1Z/488b5gi6NaAK8x+IDgPY339DVOA+
/FgxRgpqB1PRNVPHV0Q4sdPek156qx/ef8T7Dn3/NXsP8DWtk0p8EOy4ydNuwKP417rg2V/40QWm
OhIRWaJqSfqZIwtH5addYI6ojOJjazusW7zgvr3//y54ZyRwaRehIAeNBGj+Dul40N8dXBFfdoM+
0nRR1OUnJF4pYmX7W0bCO92gIFI4eEJYI51lDA2EgQMwSAHV9aejwR4ZrK3U17kCiAi7+27/SKNB
Z7MTgXsHjQZsxvHaxJociiYEFdb1590Aog97li53VJIN77v9I3UDQ9R5WK6+dv+D5/n3xfYvLI+m
MgLy5vGIx1R3t4T9bhCrp6MxUkgh4ALxd62O780JjsMHzwkTO3o8sMi1vV8g+YNP5wQLqKbgJs0B
zob1IX/EFZLMz/sV64DBoI3E3R97fe7e7BcOB6+n3cAKqZBZwqhDLSU7Itb2g62Q4AW7O9FBS4Op
j0AfuDLopo7rsZj6T3vBYjdFGsyiwBkfCtIHnBOyhWrs0AXSGhG0hO00AMLrg0GnGY1bFWoym874
cIOBeGXQlsO7QWWl5VLHw5JCJjIsno4GcwRxFSqhoosFwhBnqw82JwwRkwAmddCc4BhtATxAUXB0
IsodkRLytBv0EXsylQE8DyjPytbHGw2kqR4+KUw2CgBS9gkyD8S5YL8bVHnEtZRN4vto+WijAZ2r
yHhhYT9sOBj0A5ogoA52Aw162v5w0EYGgKfJzowQ9z7D5YPNCvLdtF+9WT07ffy4WXGIlG02CHIS
OB/or9ys2I1s+lyzd/HjH3BWgODIB58bGPYYjrIP7GAo0nT2RwM7iUVksgMvF1yMlfKjzQpIw+Q6
/+I9+73RAMDAUVqBiGxpQGT73aCNFEME1VHXMB/Iyx9tUoib76Fbhclzgo9pnApYAQxWh/1ugN3N
skHsM86CYiv5iJMC9sb9Rv6fH6ZZGyzdwqSXCsRr92xzpJDLQ0/AcxfRGh/ugvmwVRx8jrS5NRBm
To8SoM65mvH19OQgwClsF4T7Aqvk7h7+0WbFg8XEYTumM4KMQwlV3K7QNQjQ+mk36COHrgGQ0HCo
wFPk46FP0CZfKjz+MhzLaMAKDL9yh/IB8WvPRoMxAmBHxKFbBL7ysvvR90uwyy+86DvAPfH86NsO
2vbvytcQ8Lde8Ijovvz5A5q7+vaP3wVku/dCgXTft/0D+f7n3j6yQ5yf/PARgd618/DrDw/4sum9
th6f6vGbS/+u2BZfvX73g/7hbZ5uY8DxP7ZlFW8Tocf5Ddp4UvVPkWe2qft18Mf7egHXf58T7zbz
f/8rpD8odYqX0p+HLee/1MYt/Ke7PfxcPMUOEzi4BQgGb/fU/fnh0DY+4Y9ErOLrH8b9Se3QJq6q
9GvopVH8aiMP0OrBjaTfkD69M7IeTt+HtnO2k5SlO0XZq8/zKCx7u+D0SyP4bGc89EYLbGqP0+bV
ktYvtXDK5Hht8D7cWg/tqKMCZdgt8rvXnuERITi0kSlDt0heHb1QQnYVnEObONpG8bZ4/SHu0Z5D
W1inSZhmfvJGT90jawc3ssWH541V1wBmF1DuoW0st9GbTXAHE6D5oU0s3p55eDjtalUHN7Ftorvb
9I2B+1ACObSRcXQX8onfvTquHqrQh7ZxFW6T1xr4gcgc2oLYzUU0b3qfzPvKw/w40r/f1msnje9F
8Zfnj8di92u/tn+4Eq/4Gt1ti3/+GwAA//8=</cx:binary>
              </cx:geoCache>
            </cx:geography>
          </cx:layoutPr>
          <cx:valueColors>
            <cx:minColor>
              <a:srgbClr val="00B050"/>
            </cx:minColor>
            <cx:midColor>
              <a:srgbClr val="92D050"/>
            </cx:midColor>
            <cx:maxColor>
              <a:srgbClr val="FF0000"/>
            </cx:maxColor>
          </cx:valueColors>
          <cx:valueColorPositions count="3">
            <cx:midPosition>
              <cx:number val="0"/>
            </cx:midPosition>
          </cx:valueColorPositions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sv-SE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38099</xdr:colOff>
      <xdr:row>1</xdr:row>
      <xdr:rowOff>161925</xdr:rowOff>
    </xdr:from>
    <xdr:to>
      <xdr:col>14</xdr:col>
      <xdr:colOff>390524</xdr:colOff>
      <xdr:row>12</xdr:row>
      <xdr:rowOff>28574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1BE731E4-0704-4E0C-92F1-53B4CBEE0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44450</xdr:colOff>
      <xdr:row>12</xdr:row>
      <xdr:rowOff>82550</xdr:rowOff>
    </xdr:from>
    <xdr:to>
      <xdr:col>14</xdr:col>
      <xdr:colOff>319617</xdr:colOff>
      <xdr:row>26</xdr:row>
      <xdr:rowOff>148167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023902E-C402-452B-954C-CCECDD688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</xdr:colOff>
      <xdr:row>5</xdr:row>
      <xdr:rowOff>137159</xdr:rowOff>
    </xdr:from>
    <xdr:to>
      <xdr:col>7</xdr:col>
      <xdr:colOff>291465</xdr:colOff>
      <xdr:row>20</xdr:row>
      <xdr:rowOff>78104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E13475B-9BAA-431B-8F64-09F5CF7C0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1</xdr:row>
      <xdr:rowOff>123824</xdr:rowOff>
    </xdr:from>
    <xdr:to>
      <xdr:col>19</xdr:col>
      <xdr:colOff>485775</xdr:colOff>
      <xdr:row>23</xdr:row>
      <xdr:rowOff>19049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Diagram 1">
              <a:extLst>
                <a:ext uri="{FF2B5EF4-FFF2-40B4-BE49-F238E27FC236}">
                  <a16:creationId xmlns:a16="http://schemas.microsoft.com/office/drawing/2014/main" id="{87A642FC-3F0A-4A39-B3BF-622B04C078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643100" y="307974"/>
              <a:ext cx="5172075" cy="43148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1"/>
  <sheetViews>
    <sheetView tabSelected="1" workbookViewId="0"/>
  </sheetViews>
  <sheetFormatPr defaultRowHeight="14.5" x14ac:dyDescent="0.35"/>
  <cols>
    <col min="1" max="1" width="13.453125" customWidth="1"/>
    <col min="2" max="2" width="22.1796875" customWidth="1"/>
    <col min="3" max="3" width="24.26953125" customWidth="1"/>
    <col min="4" max="4" width="18.54296875" customWidth="1"/>
    <col min="5" max="5" width="19.7265625" customWidth="1"/>
    <col min="6" max="6" width="16.7265625" customWidth="1"/>
    <col min="7" max="7" width="10.453125" customWidth="1"/>
    <col min="8" max="8" width="12" customWidth="1"/>
    <col min="9" max="9" width="16.1796875" customWidth="1"/>
    <col min="10" max="10" width="13.1796875" customWidth="1"/>
    <col min="11" max="11" width="27.54296875" customWidth="1"/>
  </cols>
  <sheetData>
    <row r="1" spans="1:13" ht="18.5" x14ac:dyDescent="0.45">
      <c r="A1" s="3" t="s">
        <v>1190</v>
      </c>
    </row>
    <row r="2" spans="1:13" x14ac:dyDescent="0.35">
      <c r="A2" s="4" t="s">
        <v>1208</v>
      </c>
    </row>
    <row r="4" spans="1:13" ht="39" x14ac:dyDescent="0.35">
      <c r="A4" s="5" t="s">
        <v>1095</v>
      </c>
      <c r="B4" s="5" t="s">
        <v>1096</v>
      </c>
      <c r="C4" s="5" t="s">
        <v>0</v>
      </c>
      <c r="D4" s="6" t="s">
        <v>1</v>
      </c>
      <c r="E4" s="7" t="s">
        <v>2</v>
      </c>
      <c r="F4" s="7" t="s">
        <v>3</v>
      </c>
      <c r="G4" s="8" t="s">
        <v>1097</v>
      </c>
      <c r="H4" s="5" t="s">
        <v>1188</v>
      </c>
      <c r="I4" s="5" t="s">
        <v>1189</v>
      </c>
      <c r="J4" s="8" t="s">
        <v>1093</v>
      </c>
      <c r="K4" s="5" t="s">
        <v>1094</v>
      </c>
      <c r="M4" s="29"/>
    </row>
    <row r="5" spans="1:13" x14ac:dyDescent="0.35">
      <c r="A5" s="9">
        <v>1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30">
        <v>807</v>
      </c>
      <c r="I5" s="9">
        <v>10260</v>
      </c>
      <c r="J5" s="30">
        <f>I5-H5</f>
        <v>9453</v>
      </c>
      <c r="K5" s="9"/>
    </row>
    <row r="6" spans="1:13" x14ac:dyDescent="0.35">
      <c r="A6" s="9">
        <v>2</v>
      </c>
      <c r="B6" s="9" t="s">
        <v>4</v>
      </c>
      <c r="C6" s="9" t="s">
        <v>10</v>
      </c>
      <c r="D6" s="9" t="s">
        <v>6</v>
      </c>
      <c r="E6" s="9" t="s">
        <v>7</v>
      </c>
      <c r="F6" s="9" t="s">
        <v>8</v>
      </c>
      <c r="G6" s="9" t="s">
        <v>9</v>
      </c>
      <c r="H6" s="30">
        <v>0</v>
      </c>
      <c r="I6" s="9">
        <v>0</v>
      </c>
      <c r="J6" s="30">
        <f t="shared" ref="J6:J69" si="0">I6-H6</f>
        <v>0</v>
      </c>
      <c r="K6" s="9"/>
      <c r="M6" s="29"/>
    </row>
    <row r="7" spans="1:13" x14ac:dyDescent="0.35">
      <c r="A7" s="9">
        <v>3</v>
      </c>
      <c r="B7" s="9" t="s">
        <v>4</v>
      </c>
      <c r="C7" s="9" t="s">
        <v>11</v>
      </c>
      <c r="D7" s="9" t="s">
        <v>6</v>
      </c>
      <c r="E7" s="9" t="s">
        <v>7</v>
      </c>
      <c r="F7" s="9" t="s">
        <v>8</v>
      </c>
      <c r="G7" s="9" t="s">
        <v>9</v>
      </c>
      <c r="H7" s="30">
        <v>0</v>
      </c>
      <c r="I7" s="9">
        <v>0</v>
      </c>
      <c r="J7" s="30">
        <f t="shared" si="0"/>
        <v>0</v>
      </c>
      <c r="K7" s="9"/>
      <c r="M7" s="29"/>
    </row>
    <row r="8" spans="1:13" x14ac:dyDescent="0.35">
      <c r="A8" s="9">
        <v>4</v>
      </c>
      <c r="B8" s="9" t="s">
        <v>12</v>
      </c>
      <c r="C8" s="9" t="s">
        <v>13</v>
      </c>
      <c r="D8" s="9" t="s">
        <v>6</v>
      </c>
      <c r="E8" s="9" t="s">
        <v>14</v>
      </c>
      <c r="F8" s="9" t="s">
        <v>15</v>
      </c>
      <c r="G8" s="9" t="s">
        <v>9</v>
      </c>
      <c r="H8" s="30">
        <v>383</v>
      </c>
      <c r="I8" s="9">
        <v>1724</v>
      </c>
      <c r="J8" s="30">
        <f t="shared" si="0"/>
        <v>1341</v>
      </c>
      <c r="K8" s="9"/>
      <c r="M8" s="29"/>
    </row>
    <row r="9" spans="1:13" x14ac:dyDescent="0.35">
      <c r="A9" s="9">
        <v>6</v>
      </c>
      <c r="B9" s="9" t="s">
        <v>12</v>
      </c>
      <c r="C9" s="9" t="s">
        <v>16</v>
      </c>
      <c r="D9" s="9" t="s">
        <v>6</v>
      </c>
      <c r="E9" s="9" t="s">
        <v>14</v>
      </c>
      <c r="F9" s="9" t="s">
        <v>17</v>
      </c>
      <c r="G9" s="9" t="s">
        <v>9</v>
      </c>
      <c r="H9" s="30">
        <v>78143</v>
      </c>
      <c r="I9" s="9">
        <v>25778</v>
      </c>
      <c r="J9" s="30">
        <f t="shared" si="0"/>
        <v>-52365</v>
      </c>
      <c r="K9" s="9"/>
      <c r="M9" s="29"/>
    </row>
    <row r="10" spans="1:13" x14ac:dyDescent="0.35">
      <c r="A10" s="9">
        <v>10</v>
      </c>
      <c r="B10" s="9" t="s">
        <v>12</v>
      </c>
      <c r="C10" s="9" t="s">
        <v>18</v>
      </c>
      <c r="D10" s="9" t="s">
        <v>6</v>
      </c>
      <c r="E10" s="9" t="s">
        <v>14</v>
      </c>
      <c r="F10" s="9" t="s">
        <v>19</v>
      </c>
      <c r="G10" s="9" t="s">
        <v>9</v>
      </c>
      <c r="H10" s="30">
        <v>0</v>
      </c>
      <c r="I10" s="9">
        <v>86</v>
      </c>
      <c r="J10" s="30">
        <f t="shared" si="0"/>
        <v>86</v>
      </c>
      <c r="K10" s="9"/>
      <c r="M10" s="29"/>
    </row>
    <row r="11" spans="1:13" x14ac:dyDescent="0.35">
      <c r="A11" s="9">
        <v>11</v>
      </c>
      <c r="B11" s="9" t="s">
        <v>12</v>
      </c>
      <c r="C11" s="9" t="s">
        <v>20</v>
      </c>
      <c r="D11" s="9" t="s">
        <v>6</v>
      </c>
      <c r="E11" s="9" t="s">
        <v>14</v>
      </c>
      <c r="F11" s="9" t="s">
        <v>15</v>
      </c>
      <c r="G11" s="9" t="s">
        <v>9</v>
      </c>
      <c r="H11" s="30">
        <v>476</v>
      </c>
      <c r="I11" s="9">
        <v>28</v>
      </c>
      <c r="J11" s="30">
        <f t="shared" si="0"/>
        <v>-448</v>
      </c>
      <c r="K11" s="9"/>
      <c r="M11" s="29"/>
    </row>
    <row r="12" spans="1:13" x14ac:dyDescent="0.35">
      <c r="A12" s="9">
        <v>12</v>
      </c>
      <c r="B12" s="9" t="s">
        <v>12</v>
      </c>
      <c r="C12" s="9" t="s">
        <v>21</v>
      </c>
      <c r="D12" s="9" t="s">
        <v>6</v>
      </c>
      <c r="E12" s="9" t="s">
        <v>14</v>
      </c>
      <c r="F12" s="9" t="s">
        <v>19</v>
      </c>
      <c r="G12" s="9" t="s">
        <v>9</v>
      </c>
      <c r="H12" s="30">
        <v>0</v>
      </c>
      <c r="I12" s="9">
        <v>833</v>
      </c>
      <c r="J12" s="30">
        <f t="shared" si="0"/>
        <v>833</v>
      </c>
      <c r="K12" s="9"/>
      <c r="M12" s="29"/>
    </row>
    <row r="13" spans="1:13" x14ac:dyDescent="0.35">
      <c r="A13" s="9">
        <v>15</v>
      </c>
      <c r="B13" s="9" t="s">
        <v>12</v>
      </c>
      <c r="C13" s="9" t="s">
        <v>22</v>
      </c>
      <c r="D13" s="9" t="s">
        <v>6</v>
      </c>
      <c r="E13" s="9" t="s">
        <v>14</v>
      </c>
      <c r="F13" s="9" t="s">
        <v>15</v>
      </c>
      <c r="G13" s="9" t="s">
        <v>9</v>
      </c>
      <c r="H13" s="30">
        <v>305</v>
      </c>
      <c r="I13" s="9">
        <v>10</v>
      </c>
      <c r="J13" s="30">
        <f t="shared" si="0"/>
        <v>-295</v>
      </c>
      <c r="K13" s="9"/>
      <c r="M13" s="29"/>
    </row>
    <row r="14" spans="1:13" x14ac:dyDescent="0.35">
      <c r="A14" s="9">
        <v>16</v>
      </c>
      <c r="B14" s="9" t="s">
        <v>12</v>
      </c>
      <c r="C14" s="9" t="s">
        <v>23</v>
      </c>
      <c r="D14" s="9" t="s">
        <v>6</v>
      </c>
      <c r="E14" s="9" t="s">
        <v>14</v>
      </c>
      <c r="F14" s="9" t="s">
        <v>15</v>
      </c>
      <c r="G14" s="9" t="s">
        <v>9</v>
      </c>
      <c r="H14" s="30">
        <v>222</v>
      </c>
      <c r="I14" s="9">
        <v>5569</v>
      </c>
      <c r="J14" s="30">
        <f t="shared" si="0"/>
        <v>5347</v>
      </c>
      <c r="K14" s="9"/>
      <c r="M14" s="29"/>
    </row>
    <row r="15" spans="1:13" x14ac:dyDescent="0.35">
      <c r="A15" s="9">
        <v>19</v>
      </c>
      <c r="B15" s="9" t="s">
        <v>12</v>
      </c>
      <c r="C15" s="9" t="s">
        <v>24</v>
      </c>
      <c r="D15" s="9" t="s">
        <v>6</v>
      </c>
      <c r="E15" s="9" t="s">
        <v>14</v>
      </c>
      <c r="F15" s="9" t="s">
        <v>15</v>
      </c>
      <c r="G15" s="9" t="s">
        <v>9</v>
      </c>
      <c r="H15" s="30">
        <v>7231</v>
      </c>
      <c r="I15" s="9">
        <v>10917</v>
      </c>
      <c r="J15" s="30">
        <f t="shared" si="0"/>
        <v>3686</v>
      </c>
      <c r="K15" s="9"/>
      <c r="M15" s="29"/>
    </row>
    <row r="16" spans="1:13" x14ac:dyDescent="0.35">
      <c r="A16" s="9">
        <v>20</v>
      </c>
      <c r="B16" s="9" t="s">
        <v>12</v>
      </c>
      <c r="C16" s="9" t="s">
        <v>25</v>
      </c>
      <c r="D16" s="9" t="s">
        <v>6</v>
      </c>
      <c r="E16" s="9" t="s">
        <v>14</v>
      </c>
      <c r="F16" s="9" t="s">
        <v>15</v>
      </c>
      <c r="G16" s="9" t="s">
        <v>9</v>
      </c>
      <c r="H16" s="30">
        <v>312371</v>
      </c>
      <c r="I16" s="9">
        <v>80410</v>
      </c>
      <c r="J16" s="30">
        <f t="shared" si="0"/>
        <v>-231961</v>
      </c>
      <c r="K16" s="9"/>
      <c r="M16" s="29"/>
    </row>
    <row r="17" spans="1:13" x14ac:dyDescent="0.35">
      <c r="A17" s="9">
        <v>22</v>
      </c>
      <c r="B17" s="9" t="s">
        <v>26</v>
      </c>
      <c r="C17" s="9" t="s">
        <v>27</v>
      </c>
      <c r="D17" s="9" t="s">
        <v>6</v>
      </c>
      <c r="E17" s="9" t="s">
        <v>28</v>
      </c>
      <c r="F17" s="9" t="s">
        <v>29</v>
      </c>
      <c r="G17" s="9" t="s">
        <v>9</v>
      </c>
      <c r="H17" s="30">
        <v>108</v>
      </c>
      <c r="I17" s="9">
        <v>5320</v>
      </c>
      <c r="J17" s="30">
        <f t="shared" si="0"/>
        <v>5212</v>
      </c>
      <c r="K17" s="9"/>
      <c r="M17" s="29"/>
    </row>
    <row r="18" spans="1:13" x14ac:dyDescent="0.35">
      <c r="A18" s="9">
        <v>23</v>
      </c>
      <c r="B18" s="9" t="s">
        <v>26</v>
      </c>
      <c r="C18" s="9" t="s">
        <v>30</v>
      </c>
      <c r="D18" s="9" t="s">
        <v>6</v>
      </c>
      <c r="E18" s="9" t="s">
        <v>31</v>
      </c>
      <c r="F18" s="9" t="s">
        <v>32</v>
      </c>
      <c r="G18" s="9" t="s">
        <v>9</v>
      </c>
      <c r="H18" s="30">
        <v>4133</v>
      </c>
      <c r="I18" s="9">
        <v>846</v>
      </c>
      <c r="J18" s="30">
        <f t="shared" si="0"/>
        <v>-3287</v>
      </c>
      <c r="K18" s="9"/>
      <c r="M18" s="29"/>
    </row>
    <row r="19" spans="1:13" x14ac:dyDescent="0.35">
      <c r="A19" s="9">
        <v>24</v>
      </c>
      <c r="B19" s="9" t="s">
        <v>12</v>
      </c>
      <c r="C19" s="9" t="s">
        <v>33</v>
      </c>
      <c r="D19" s="9" t="s">
        <v>6</v>
      </c>
      <c r="E19" s="9" t="s">
        <v>14</v>
      </c>
      <c r="F19" s="9" t="s">
        <v>34</v>
      </c>
      <c r="G19" s="9" t="s">
        <v>9</v>
      </c>
      <c r="H19" s="30">
        <v>4226</v>
      </c>
      <c r="I19" s="9">
        <v>62</v>
      </c>
      <c r="J19" s="30">
        <f t="shared" si="0"/>
        <v>-4164</v>
      </c>
      <c r="K19" s="9"/>
      <c r="M19" s="29"/>
    </row>
    <row r="20" spans="1:13" x14ac:dyDescent="0.35">
      <c r="A20" s="9">
        <v>25</v>
      </c>
      <c r="B20" s="9" t="s">
        <v>12</v>
      </c>
      <c r="C20" s="9" t="s">
        <v>35</v>
      </c>
      <c r="D20" s="9" t="s">
        <v>6</v>
      </c>
      <c r="E20" s="9" t="s">
        <v>14</v>
      </c>
      <c r="F20" s="9" t="s">
        <v>15</v>
      </c>
      <c r="G20" s="9" t="s">
        <v>9</v>
      </c>
      <c r="H20" s="30">
        <v>0</v>
      </c>
      <c r="I20" s="9">
        <v>12</v>
      </c>
      <c r="J20" s="30">
        <f t="shared" si="0"/>
        <v>12</v>
      </c>
      <c r="K20" s="9"/>
      <c r="M20" s="29"/>
    </row>
    <row r="21" spans="1:13" x14ac:dyDescent="0.35">
      <c r="A21" s="9">
        <v>26</v>
      </c>
      <c r="B21" s="9" t="s">
        <v>12</v>
      </c>
      <c r="C21" s="9" t="s">
        <v>36</v>
      </c>
      <c r="D21" s="9" t="s">
        <v>6</v>
      </c>
      <c r="E21" s="9" t="s">
        <v>14</v>
      </c>
      <c r="F21" s="9" t="s">
        <v>15</v>
      </c>
      <c r="G21" s="9" t="s">
        <v>9</v>
      </c>
      <c r="H21" s="30">
        <v>433</v>
      </c>
      <c r="I21" s="9">
        <v>59</v>
      </c>
      <c r="J21" s="30">
        <f t="shared" si="0"/>
        <v>-374</v>
      </c>
      <c r="K21" s="9"/>
      <c r="M21" s="29"/>
    </row>
    <row r="22" spans="1:13" x14ac:dyDescent="0.35">
      <c r="A22" s="9">
        <v>27</v>
      </c>
      <c r="B22" s="9" t="s">
        <v>37</v>
      </c>
      <c r="C22" s="9" t="s">
        <v>38</v>
      </c>
      <c r="D22" s="9" t="s">
        <v>6</v>
      </c>
      <c r="E22" s="9" t="s">
        <v>14</v>
      </c>
      <c r="F22" s="9" t="s">
        <v>17</v>
      </c>
      <c r="G22" s="9" t="s">
        <v>9</v>
      </c>
      <c r="H22" s="30">
        <v>0</v>
      </c>
      <c r="I22" s="9">
        <v>0</v>
      </c>
      <c r="J22" s="30">
        <f t="shared" si="0"/>
        <v>0</v>
      </c>
      <c r="K22" s="9"/>
      <c r="M22" s="29"/>
    </row>
    <row r="23" spans="1:13" x14ac:dyDescent="0.35">
      <c r="A23" s="9">
        <v>31</v>
      </c>
      <c r="B23" s="9" t="s">
        <v>12</v>
      </c>
      <c r="C23" s="9" t="s">
        <v>39</v>
      </c>
      <c r="D23" s="9" t="s">
        <v>6</v>
      </c>
      <c r="E23" s="9" t="s">
        <v>14</v>
      </c>
      <c r="F23" s="9" t="s">
        <v>40</v>
      </c>
      <c r="G23" s="9" t="s">
        <v>9</v>
      </c>
      <c r="H23" s="30">
        <v>0</v>
      </c>
      <c r="I23" s="9">
        <v>0</v>
      </c>
      <c r="J23" s="30">
        <f t="shared" si="0"/>
        <v>0</v>
      </c>
      <c r="K23" s="9"/>
      <c r="M23" s="29"/>
    </row>
    <row r="24" spans="1:13" x14ac:dyDescent="0.35">
      <c r="A24" s="9">
        <v>33</v>
      </c>
      <c r="B24" s="9" t="s">
        <v>26</v>
      </c>
      <c r="C24" s="9" t="s">
        <v>41</v>
      </c>
      <c r="D24" s="9" t="s">
        <v>6</v>
      </c>
      <c r="E24" s="9" t="s">
        <v>28</v>
      </c>
      <c r="F24" s="9" t="s">
        <v>29</v>
      </c>
      <c r="G24" s="9" t="s">
        <v>9</v>
      </c>
      <c r="H24" s="30">
        <v>70</v>
      </c>
      <c r="I24" s="9">
        <v>74</v>
      </c>
      <c r="J24" s="30">
        <f t="shared" si="0"/>
        <v>4</v>
      </c>
      <c r="K24" s="9"/>
      <c r="M24" s="29"/>
    </row>
    <row r="25" spans="1:13" x14ac:dyDescent="0.35">
      <c r="A25" s="9">
        <v>34</v>
      </c>
      <c r="B25" s="9" t="s">
        <v>42</v>
      </c>
      <c r="C25" s="9" t="s">
        <v>43</v>
      </c>
      <c r="D25" s="9" t="s">
        <v>6</v>
      </c>
      <c r="E25" s="9" t="s">
        <v>28</v>
      </c>
      <c r="F25" s="9" t="s">
        <v>44</v>
      </c>
      <c r="G25" s="9" t="s">
        <v>9</v>
      </c>
      <c r="H25" s="30">
        <v>1</v>
      </c>
      <c r="I25" s="9">
        <v>0</v>
      </c>
      <c r="J25" s="30">
        <f t="shared" si="0"/>
        <v>-1</v>
      </c>
      <c r="K25" s="9"/>
      <c r="M25" s="29"/>
    </row>
    <row r="26" spans="1:13" x14ac:dyDescent="0.35">
      <c r="A26" s="9">
        <v>35</v>
      </c>
      <c r="B26" s="9" t="s">
        <v>26</v>
      </c>
      <c r="C26" s="9" t="s">
        <v>45</v>
      </c>
      <c r="D26" s="9" t="s">
        <v>6</v>
      </c>
      <c r="E26" s="9" t="s">
        <v>46</v>
      </c>
      <c r="F26" s="9" t="s">
        <v>47</v>
      </c>
      <c r="G26" s="9" t="s">
        <v>9</v>
      </c>
      <c r="H26" s="30">
        <v>2</v>
      </c>
      <c r="I26" s="9">
        <v>0</v>
      </c>
      <c r="J26" s="30">
        <f t="shared" si="0"/>
        <v>-2</v>
      </c>
      <c r="K26" s="9"/>
      <c r="M26" s="29"/>
    </row>
    <row r="27" spans="1:13" x14ac:dyDescent="0.35">
      <c r="A27" s="9">
        <v>36</v>
      </c>
      <c r="B27" s="9" t="s">
        <v>48</v>
      </c>
      <c r="C27" s="9" t="s">
        <v>49</v>
      </c>
      <c r="D27" s="9" t="s">
        <v>6</v>
      </c>
      <c r="E27" s="9" t="s">
        <v>50</v>
      </c>
      <c r="F27" s="9" t="s">
        <v>51</v>
      </c>
      <c r="G27" s="9" t="s">
        <v>9</v>
      </c>
      <c r="H27" s="30">
        <v>85</v>
      </c>
      <c r="I27" s="9">
        <v>593</v>
      </c>
      <c r="J27" s="30">
        <f t="shared" si="0"/>
        <v>508</v>
      </c>
      <c r="K27" s="9"/>
      <c r="M27" s="29"/>
    </row>
    <row r="28" spans="1:13" x14ac:dyDescent="0.35">
      <c r="A28" s="9">
        <v>38</v>
      </c>
      <c r="B28" s="9" t="s">
        <v>26</v>
      </c>
      <c r="C28" s="9" t="s">
        <v>52</v>
      </c>
      <c r="D28" s="9" t="s">
        <v>6</v>
      </c>
      <c r="E28" s="9" t="s">
        <v>46</v>
      </c>
      <c r="F28" s="9" t="s">
        <v>53</v>
      </c>
      <c r="G28" s="9" t="s">
        <v>9</v>
      </c>
      <c r="H28" s="30">
        <v>775</v>
      </c>
      <c r="I28" s="9">
        <v>86</v>
      </c>
      <c r="J28" s="30">
        <f t="shared" si="0"/>
        <v>-689</v>
      </c>
      <c r="K28" s="9"/>
      <c r="M28" s="29"/>
    </row>
    <row r="29" spans="1:13" x14ac:dyDescent="0.35">
      <c r="A29" s="9">
        <v>39</v>
      </c>
      <c r="B29" s="9" t="s">
        <v>26</v>
      </c>
      <c r="C29" s="9" t="s">
        <v>54</v>
      </c>
      <c r="D29" s="9" t="s">
        <v>6</v>
      </c>
      <c r="E29" s="9" t="s">
        <v>31</v>
      </c>
      <c r="F29" s="9" t="s">
        <v>32</v>
      </c>
      <c r="G29" s="9" t="s">
        <v>9</v>
      </c>
      <c r="H29" s="30">
        <v>593</v>
      </c>
      <c r="I29" s="9">
        <v>198</v>
      </c>
      <c r="J29" s="30">
        <f t="shared" si="0"/>
        <v>-395</v>
      </c>
      <c r="K29" s="9"/>
      <c r="M29" s="29"/>
    </row>
    <row r="30" spans="1:13" x14ac:dyDescent="0.35">
      <c r="A30" s="9">
        <v>40</v>
      </c>
      <c r="B30" s="9" t="s">
        <v>12</v>
      </c>
      <c r="C30" s="9" t="s">
        <v>55</v>
      </c>
      <c r="D30" s="9" t="s">
        <v>6</v>
      </c>
      <c r="E30" s="9" t="s">
        <v>14</v>
      </c>
      <c r="F30" s="9" t="s">
        <v>15</v>
      </c>
      <c r="G30" s="9" t="s">
        <v>9</v>
      </c>
      <c r="H30" s="30">
        <v>111</v>
      </c>
      <c r="I30" s="9">
        <v>43</v>
      </c>
      <c r="J30" s="30">
        <f t="shared" si="0"/>
        <v>-68</v>
      </c>
      <c r="K30" s="9"/>
      <c r="M30" s="29"/>
    </row>
    <row r="31" spans="1:13" x14ac:dyDescent="0.35">
      <c r="A31" s="9">
        <v>43</v>
      </c>
      <c r="B31" s="9" t="s">
        <v>12</v>
      </c>
      <c r="C31" s="9" t="s">
        <v>56</v>
      </c>
      <c r="D31" s="9" t="s">
        <v>6</v>
      </c>
      <c r="E31" s="9" t="s">
        <v>14</v>
      </c>
      <c r="F31" s="9" t="s">
        <v>17</v>
      </c>
      <c r="G31" s="9" t="s">
        <v>9</v>
      </c>
      <c r="H31" s="30">
        <v>2</v>
      </c>
      <c r="I31" s="9">
        <v>28</v>
      </c>
      <c r="J31" s="30">
        <f t="shared" si="0"/>
        <v>26</v>
      </c>
      <c r="K31" s="9"/>
      <c r="M31" s="29"/>
    </row>
    <row r="32" spans="1:13" x14ac:dyDescent="0.35">
      <c r="A32" s="9">
        <v>44</v>
      </c>
      <c r="B32" s="9" t="s">
        <v>12</v>
      </c>
      <c r="C32" s="9" t="s">
        <v>57</v>
      </c>
      <c r="D32" s="9" t="s">
        <v>6</v>
      </c>
      <c r="E32" s="9" t="s">
        <v>14</v>
      </c>
      <c r="F32" s="9" t="s">
        <v>58</v>
      </c>
      <c r="G32" s="9" t="s">
        <v>9</v>
      </c>
      <c r="H32" s="30">
        <v>0</v>
      </c>
      <c r="I32" s="9">
        <v>517</v>
      </c>
      <c r="J32" s="30">
        <f t="shared" si="0"/>
        <v>517</v>
      </c>
      <c r="K32" s="9"/>
      <c r="M32" s="29"/>
    </row>
    <row r="33" spans="1:13" x14ac:dyDescent="0.35">
      <c r="A33" s="9">
        <v>45</v>
      </c>
      <c r="B33" s="9" t="s">
        <v>12</v>
      </c>
      <c r="C33" s="9" t="s">
        <v>59</v>
      </c>
      <c r="D33" s="9" t="s">
        <v>6</v>
      </c>
      <c r="E33" s="9" t="s">
        <v>14</v>
      </c>
      <c r="F33" s="9" t="s">
        <v>15</v>
      </c>
      <c r="G33" s="9" t="s">
        <v>9</v>
      </c>
      <c r="H33" s="30">
        <v>25406</v>
      </c>
      <c r="I33" s="9">
        <v>84056</v>
      </c>
      <c r="J33" s="30">
        <f t="shared" si="0"/>
        <v>58650</v>
      </c>
      <c r="K33" s="9"/>
      <c r="M33" s="29"/>
    </row>
    <row r="34" spans="1:13" x14ac:dyDescent="0.35">
      <c r="A34" s="9">
        <v>47</v>
      </c>
      <c r="B34" s="9" t="s">
        <v>60</v>
      </c>
      <c r="C34" s="9" t="s">
        <v>61</v>
      </c>
      <c r="D34" s="9" t="s">
        <v>6</v>
      </c>
      <c r="E34" s="9" t="s">
        <v>62</v>
      </c>
      <c r="F34" s="9" t="s">
        <v>63</v>
      </c>
      <c r="G34" s="9" t="s">
        <v>9</v>
      </c>
      <c r="H34" s="30">
        <v>1</v>
      </c>
      <c r="I34" s="9">
        <v>0</v>
      </c>
      <c r="J34" s="30">
        <f t="shared" si="0"/>
        <v>-1</v>
      </c>
      <c r="K34" s="9"/>
      <c r="M34" s="29"/>
    </row>
    <row r="35" spans="1:13" x14ac:dyDescent="0.35">
      <c r="A35" s="9">
        <v>48</v>
      </c>
      <c r="B35" s="9" t="s">
        <v>60</v>
      </c>
      <c r="C35" s="9" t="s">
        <v>64</v>
      </c>
      <c r="D35" s="9" t="s">
        <v>6</v>
      </c>
      <c r="E35" s="9" t="s">
        <v>62</v>
      </c>
      <c r="F35" s="9" t="s">
        <v>63</v>
      </c>
      <c r="G35" s="9" t="s">
        <v>9</v>
      </c>
      <c r="H35" s="30">
        <v>8</v>
      </c>
      <c r="I35" s="9">
        <v>0</v>
      </c>
      <c r="J35" s="30">
        <f t="shared" si="0"/>
        <v>-8</v>
      </c>
      <c r="K35" s="9"/>
      <c r="M35" s="29"/>
    </row>
    <row r="36" spans="1:13" x14ac:dyDescent="0.35">
      <c r="A36" s="9">
        <v>49</v>
      </c>
      <c r="B36" s="9" t="s">
        <v>60</v>
      </c>
      <c r="C36" s="9" t="s">
        <v>65</v>
      </c>
      <c r="D36" s="9" t="s">
        <v>6</v>
      </c>
      <c r="E36" s="9" t="s">
        <v>62</v>
      </c>
      <c r="F36" s="9" t="s">
        <v>63</v>
      </c>
      <c r="G36" s="9" t="s">
        <v>9</v>
      </c>
      <c r="H36" s="30">
        <v>378</v>
      </c>
      <c r="I36" s="9">
        <v>3452</v>
      </c>
      <c r="J36" s="30">
        <f t="shared" si="0"/>
        <v>3074</v>
      </c>
      <c r="K36" s="9"/>
      <c r="M36" s="29"/>
    </row>
    <row r="37" spans="1:13" x14ac:dyDescent="0.35">
      <c r="A37" s="9">
        <v>50</v>
      </c>
      <c r="B37" s="9" t="s">
        <v>12</v>
      </c>
      <c r="C37" s="9" t="s">
        <v>66</v>
      </c>
      <c r="D37" s="9" t="s">
        <v>6</v>
      </c>
      <c r="E37" s="9" t="s">
        <v>14</v>
      </c>
      <c r="F37" s="9" t="s">
        <v>15</v>
      </c>
      <c r="G37" s="9" t="s">
        <v>9</v>
      </c>
      <c r="H37" s="30">
        <v>84</v>
      </c>
      <c r="I37" s="9">
        <v>1196</v>
      </c>
      <c r="J37" s="30">
        <f t="shared" si="0"/>
        <v>1112</v>
      </c>
      <c r="K37" s="9"/>
      <c r="M37" s="29"/>
    </row>
    <row r="38" spans="1:13" x14ac:dyDescent="0.35">
      <c r="A38" s="9">
        <v>51</v>
      </c>
      <c r="B38" s="9" t="s">
        <v>67</v>
      </c>
      <c r="C38" s="9" t="s">
        <v>68</v>
      </c>
      <c r="D38" s="9" t="s">
        <v>6</v>
      </c>
      <c r="E38" s="9" t="s">
        <v>69</v>
      </c>
      <c r="F38" s="9" t="s">
        <v>70</v>
      </c>
      <c r="G38" s="9" t="s">
        <v>9</v>
      </c>
      <c r="H38" s="30">
        <v>334</v>
      </c>
      <c r="I38" s="9">
        <v>3390</v>
      </c>
      <c r="J38" s="30">
        <f t="shared" si="0"/>
        <v>3056</v>
      </c>
      <c r="K38" s="9"/>
      <c r="M38" s="29"/>
    </row>
    <row r="39" spans="1:13" x14ac:dyDescent="0.35">
      <c r="A39" s="9">
        <v>52</v>
      </c>
      <c r="B39" s="9" t="s">
        <v>71</v>
      </c>
      <c r="C39" s="9" t="s">
        <v>72</v>
      </c>
      <c r="D39" s="9" t="s">
        <v>6</v>
      </c>
      <c r="E39" s="9" t="s">
        <v>46</v>
      </c>
      <c r="F39" s="9" t="s">
        <v>73</v>
      </c>
      <c r="G39" s="9" t="s">
        <v>9</v>
      </c>
      <c r="H39" s="30">
        <v>838</v>
      </c>
      <c r="I39" s="9">
        <v>5458</v>
      </c>
      <c r="J39" s="30">
        <f t="shared" si="0"/>
        <v>4620</v>
      </c>
      <c r="K39" s="9"/>
      <c r="M39" s="29"/>
    </row>
    <row r="40" spans="1:13" x14ac:dyDescent="0.35">
      <c r="A40" s="9">
        <v>53</v>
      </c>
      <c r="B40" s="9" t="s">
        <v>74</v>
      </c>
      <c r="C40" s="9" t="s">
        <v>372</v>
      </c>
      <c r="D40" s="9" t="s">
        <v>6</v>
      </c>
      <c r="E40" s="9" t="s">
        <v>75</v>
      </c>
      <c r="F40" s="9" t="s">
        <v>76</v>
      </c>
      <c r="G40" s="9" t="s">
        <v>9</v>
      </c>
      <c r="H40" s="30">
        <v>63059</v>
      </c>
      <c r="I40" s="9">
        <v>14762</v>
      </c>
      <c r="J40" s="30">
        <f t="shared" si="0"/>
        <v>-48297</v>
      </c>
      <c r="K40" s="9"/>
      <c r="M40" s="29"/>
    </row>
    <row r="41" spans="1:13" x14ac:dyDescent="0.35">
      <c r="A41" s="9">
        <v>54</v>
      </c>
      <c r="B41" s="9" t="s">
        <v>77</v>
      </c>
      <c r="C41" s="9" t="s">
        <v>1117</v>
      </c>
      <c r="D41" s="9" t="s">
        <v>6</v>
      </c>
      <c r="E41" s="9" t="s">
        <v>28</v>
      </c>
      <c r="F41" s="9" t="s">
        <v>78</v>
      </c>
      <c r="G41" s="9" t="s">
        <v>9</v>
      </c>
      <c r="H41" s="30">
        <v>0</v>
      </c>
      <c r="I41" s="9">
        <v>0</v>
      </c>
      <c r="J41" s="30">
        <f t="shared" si="0"/>
        <v>0</v>
      </c>
      <c r="K41" s="9"/>
      <c r="M41" s="29"/>
    </row>
    <row r="42" spans="1:13" x14ac:dyDescent="0.35">
      <c r="A42" s="9">
        <v>55</v>
      </c>
      <c r="B42" s="9" t="s">
        <v>77</v>
      </c>
      <c r="C42" s="9" t="s">
        <v>79</v>
      </c>
      <c r="D42" s="9" t="s">
        <v>6</v>
      </c>
      <c r="E42" s="9" t="s">
        <v>28</v>
      </c>
      <c r="F42" s="9" t="s">
        <v>78</v>
      </c>
      <c r="G42" s="9" t="s">
        <v>9</v>
      </c>
      <c r="H42" s="30">
        <v>30212</v>
      </c>
      <c r="I42" s="9">
        <v>6454</v>
      </c>
      <c r="J42" s="30">
        <f t="shared" si="0"/>
        <v>-23758</v>
      </c>
      <c r="K42" s="9"/>
      <c r="M42" s="29"/>
    </row>
    <row r="43" spans="1:13" x14ac:dyDescent="0.35">
      <c r="A43" s="9">
        <v>56</v>
      </c>
      <c r="B43" s="9" t="s">
        <v>80</v>
      </c>
      <c r="C43" s="9" t="s">
        <v>81</v>
      </c>
      <c r="D43" s="9" t="s">
        <v>6</v>
      </c>
      <c r="E43" s="9" t="s">
        <v>31</v>
      </c>
      <c r="F43" s="9" t="s">
        <v>82</v>
      </c>
      <c r="G43" s="9" t="s">
        <v>9</v>
      </c>
      <c r="H43" s="30">
        <v>37476</v>
      </c>
      <c r="I43" s="9">
        <v>10423</v>
      </c>
      <c r="J43" s="30">
        <f t="shared" si="0"/>
        <v>-27053</v>
      </c>
      <c r="K43" s="9"/>
      <c r="M43" s="29"/>
    </row>
    <row r="44" spans="1:13" x14ac:dyDescent="0.35">
      <c r="A44" s="9">
        <v>57</v>
      </c>
      <c r="B44" s="9" t="s">
        <v>1152</v>
      </c>
      <c r="C44" s="9" t="s">
        <v>83</v>
      </c>
      <c r="D44" s="9" t="s">
        <v>6</v>
      </c>
      <c r="E44" s="9" t="s">
        <v>84</v>
      </c>
      <c r="F44" s="9" t="s">
        <v>85</v>
      </c>
      <c r="G44" s="9" t="s">
        <v>9</v>
      </c>
      <c r="H44" s="30">
        <v>6</v>
      </c>
      <c r="I44" s="9">
        <v>98</v>
      </c>
      <c r="J44" s="30">
        <f t="shared" si="0"/>
        <v>92</v>
      </c>
      <c r="K44" s="9"/>
      <c r="M44" s="29"/>
    </row>
    <row r="45" spans="1:13" x14ac:dyDescent="0.35">
      <c r="A45" s="9">
        <v>58</v>
      </c>
      <c r="B45" s="9" t="s">
        <v>1152</v>
      </c>
      <c r="C45" s="9" t="s">
        <v>86</v>
      </c>
      <c r="D45" s="9" t="s">
        <v>6</v>
      </c>
      <c r="E45" s="9" t="s">
        <v>84</v>
      </c>
      <c r="F45" s="9" t="s">
        <v>85</v>
      </c>
      <c r="G45" s="9" t="s">
        <v>9</v>
      </c>
      <c r="H45" s="30">
        <v>0</v>
      </c>
      <c r="I45" s="9">
        <v>0</v>
      </c>
      <c r="J45" s="30">
        <f t="shared" si="0"/>
        <v>0</v>
      </c>
      <c r="K45" s="9"/>
      <c r="M45" s="29"/>
    </row>
    <row r="46" spans="1:13" x14ac:dyDescent="0.35">
      <c r="A46" s="9">
        <v>59</v>
      </c>
      <c r="B46" s="9" t="s">
        <v>1152</v>
      </c>
      <c r="C46" s="9" t="s">
        <v>87</v>
      </c>
      <c r="D46" s="9" t="s">
        <v>6</v>
      </c>
      <c r="E46" s="9" t="s">
        <v>84</v>
      </c>
      <c r="F46" s="9" t="s">
        <v>85</v>
      </c>
      <c r="G46" s="9" t="s">
        <v>9</v>
      </c>
      <c r="H46" s="30">
        <v>46132</v>
      </c>
      <c r="I46" s="9">
        <v>12534</v>
      </c>
      <c r="J46" s="30">
        <f t="shared" si="0"/>
        <v>-33598</v>
      </c>
      <c r="K46" s="9"/>
      <c r="M46" s="29"/>
    </row>
    <row r="47" spans="1:13" x14ac:dyDescent="0.35">
      <c r="A47" s="9">
        <v>60</v>
      </c>
      <c r="B47" s="9" t="s">
        <v>1152</v>
      </c>
      <c r="C47" s="9" t="s">
        <v>88</v>
      </c>
      <c r="D47" s="9" t="s">
        <v>6</v>
      </c>
      <c r="E47" s="9" t="s">
        <v>84</v>
      </c>
      <c r="F47" s="9" t="s">
        <v>85</v>
      </c>
      <c r="G47" s="9" t="s">
        <v>9</v>
      </c>
      <c r="H47" s="30">
        <v>0</v>
      </c>
      <c r="I47" s="9">
        <v>224</v>
      </c>
      <c r="J47" s="30">
        <f t="shared" si="0"/>
        <v>224</v>
      </c>
      <c r="K47" s="9"/>
      <c r="M47" s="29"/>
    </row>
    <row r="48" spans="1:13" x14ac:dyDescent="0.35">
      <c r="A48" s="9">
        <v>61</v>
      </c>
      <c r="B48" s="9" t="s">
        <v>1152</v>
      </c>
      <c r="C48" s="9" t="s">
        <v>89</v>
      </c>
      <c r="D48" s="9" t="s">
        <v>6</v>
      </c>
      <c r="E48" s="9" t="s">
        <v>84</v>
      </c>
      <c r="F48" s="9" t="s">
        <v>85</v>
      </c>
      <c r="G48" s="9" t="s">
        <v>9</v>
      </c>
      <c r="H48" s="30">
        <v>0</v>
      </c>
      <c r="I48" s="9">
        <v>7</v>
      </c>
      <c r="J48" s="30">
        <f t="shared" si="0"/>
        <v>7</v>
      </c>
      <c r="K48" s="9"/>
      <c r="M48" s="29"/>
    </row>
    <row r="49" spans="1:13" x14ac:dyDescent="0.35">
      <c r="A49" s="9">
        <v>63</v>
      </c>
      <c r="B49" s="9" t="s">
        <v>90</v>
      </c>
      <c r="C49" s="9" t="s">
        <v>91</v>
      </c>
      <c r="D49" s="9" t="s">
        <v>6</v>
      </c>
      <c r="E49" s="9" t="s">
        <v>92</v>
      </c>
      <c r="F49" s="9" t="s">
        <v>93</v>
      </c>
      <c r="G49" s="9" t="s">
        <v>9</v>
      </c>
      <c r="H49" s="30">
        <v>134</v>
      </c>
      <c r="I49" s="9">
        <v>17764</v>
      </c>
      <c r="J49" s="30">
        <f t="shared" si="0"/>
        <v>17630</v>
      </c>
      <c r="K49" s="9"/>
      <c r="M49" s="29"/>
    </row>
    <row r="50" spans="1:13" x14ac:dyDescent="0.35">
      <c r="A50" s="9">
        <v>64</v>
      </c>
      <c r="B50" s="9" t="s">
        <v>90</v>
      </c>
      <c r="C50" s="9" t="s">
        <v>94</v>
      </c>
      <c r="D50" s="9" t="s">
        <v>6</v>
      </c>
      <c r="E50" s="9" t="s">
        <v>92</v>
      </c>
      <c r="F50" s="9" t="s">
        <v>93</v>
      </c>
      <c r="G50" s="9" t="s">
        <v>9</v>
      </c>
      <c r="H50" s="30">
        <v>0</v>
      </c>
      <c r="I50" s="9">
        <v>0</v>
      </c>
      <c r="J50" s="30">
        <f t="shared" si="0"/>
        <v>0</v>
      </c>
      <c r="K50" s="9"/>
      <c r="M50" s="29"/>
    </row>
    <row r="51" spans="1:13" x14ac:dyDescent="0.35">
      <c r="A51" s="9">
        <v>65</v>
      </c>
      <c r="B51" s="9" t="s">
        <v>95</v>
      </c>
      <c r="C51" s="9" t="s">
        <v>96</v>
      </c>
      <c r="D51" s="9" t="s">
        <v>6</v>
      </c>
      <c r="E51" s="9" t="s">
        <v>28</v>
      </c>
      <c r="F51" s="9" t="s">
        <v>97</v>
      </c>
      <c r="G51" s="9" t="s">
        <v>9</v>
      </c>
      <c r="H51" s="30">
        <v>74</v>
      </c>
      <c r="I51" s="9">
        <v>0</v>
      </c>
      <c r="J51" s="30">
        <f t="shared" si="0"/>
        <v>-74</v>
      </c>
      <c r="K51" s="9"/>
      <c r="M51" s="29"/>
    </row>
    <row r="52" spans="1:13" x14ac:dyDescent="0.35">
      <c r="A52" s="9">
        <v>68</v>
      </c>
      <c r="B52" s="9" t="s">
        <v>98</v>
      </c>
      <c r="C52" s="9" t="s">
        <v>99</v>
      </c>
      <c r="D52" s="9" t="s">
        <v>6</v>
      </c>
      <c r="E52" s="9" t="s">
        <v>100</v>
      </c>
      <c r="F52" s="9" t="s">
        <v>101</v>
      </c>
      <c r="G52" s="9" t="s">
        <v>9</v>
      </c>
      <c r="H52" s="30">
        <v>8347</v>
      </c>
      <c r="I52" s="9">
        <v>18789</v>
      </c>
      <c r="J52" s="30">
        <f t="shared" si="0"/>
        <v>10442</v>
      </c>
      <c r="K52" s="9"/>
      <c r="M52" s="29"/>
    </row>
    <row r="53" spans="1:13" x14ac:dyDescent="0.35">
      <c r="A53" s="9">
        <v>69</v>
      </c>
      <c r="B53" s="9" t="s">
        <v>98</v>
      </c>
      <c r="C53" s="9" t="s">
        <v>102</v>
      </c>
      <c r="D53" s="9" t="s">
        <v>6</v>
      </c>
      <c r="E53" s="9" t="s">
        <v>100</v>
      </c>
      <c r="F53" s="9" t="s">
        <v>101</v>
      </c>
      <c r="G53" s="9" t="s">
        <v>9</v>
      </c>
      <c r="H53" s="30">
        <v>0</v>
      </c>
      <c r="I53" s="9">
        <v>0</v>
      </c>
      <c r="J53" s="30">
        <f t="shared" si="0"/>
        <v>0</v>
      </c>
      <c r="K53" s="9"/>
      <c r="M53" s="29"/>
    </row>
    <row r="54" spans="1:13" x14ac:dyDescent="0.35">
      <c r="A54" s="9">
        <v>70</v>
      </c>
      <c r="B54" s="9" t="s">
        <v>103</v>
      </c>
      <c r="C54" s="9" t="s">
        <v>104</v>
      </c>
      <c r="D54" s="9" t="s">
        <v>6</v>
      </c>
      <c r="E54" s="9" t="s">
        <v>105</v>
      </c>
      <c r="F54" s="9" t="s">
        <v>106</v>
      </c>
      <c r="G54" s="9" t="s">
        <v>9</v>
      </c>
      <c r="H54" s="30">
        <v>4497</v>
      </c>
      <c r="I54" s="9">
        <v>31499</v>
      </c>
      <c r="J54" s="30">
        <f t="shared" si="0"/>
        <v>27002</v>
      </c>
      <c r="K54" s="9"/>
      <c r="M54" s="29"/>
    </row>
    <row r="55" spans="1:13" x14ac:dyDescent="0.35">
      <c r="A55" s="9">
        <v>71</v>
      </c>
      <c r="B55" s="9" t="s">
        <v>103</v>
      </c>
      <c r="C55" s="9" t="s">
        <v>107</v>
      </c>
      <c r="D55" s="9" t="s">
        <v>6</v>
      </c>
      <c r="E55" s="9" t="s">
        <v>105</v>
      </c>
      <c r="F55" s="9" t="s">
        <v>106</v>
      </c>
      <c r="G55" s="9" t="s">
        <v>9</v>
      </c>
      <c r="H55" s="30">
        <v>0</v>
      </c>
      <c r="I55" s="9">
        <v>0</v>
      </c>
      <c r="J55" s="30">
        <f t="shared" si="0"/>
        <v>0</v>
      </c>
      <c r="K55" s="9"/>
      <c r="M55" s="29"/>
    </row>
    <row r="56" spans="1:13" x14ac:dyDescent="0.35">
      <c r="A56" s="9">
        <v>72</v>
      </c>
      <c r="B56" s="9" t="s">
        <v>103</v>
      </c>
      <c r="C56" s="9" t="s">
        <v>108</v>
      </c>
      <c r="D56" s="9" t="s">
        <v>6</v>
      </c>
      <c r="E56" s="9" t="s">
        <v>105</v>
      </c>
      <c r="F56" s="9" t="s">
        <v>106</v>
      </c>
      <c r="G56" s="9" t="s">
        <v>9</v>
      </c>
      <c r="H56" s="30">
        <v>0</v>
      </c>
      <c r="I56" s="9">
        <v>0</v>
      </c>
      <c r="J56" s="30">
        <f t="shared" si="0"/>
        <v>0</v>
      </c>
      <c r="K56" s="9"/>
      <c r="M56" s="29"/>
    </row>
    <row r="57" spans="1:13" x14ac:dyDescent="0.35">
      <c r="A57" s="9">
        <v>73</v>
      </c>
      <c r="B57" s="9" t="s">
        <v>109</v>
      </c>
      <c r="C57" s="9" t="s">
        <v>110</v>
      </c>
      <c r="D57" s="9" t="s">
        <v>6</v>
      </c>
      <c r="E57" s="9" t="s">
        <v>84</v>
      </c>
      <c r="F57" s="9" t="s">
        <v>111</v>
      </c>
      <c r="G57" s="9" t="s">
        <v>9</v>
      </c>
      <c r="H57" s="30">
        <v>0</v>
      </c>
      <c r="I57" s="9">
        <v>0</v>
      </c>
      <c r="J57" s="30">
        <f t="shared" si="0"/>
        <v>0</v>
      </c>
      <c r="K57" s="9"/>
      <c r="M57" s="29"/>
    </row>
    <row r="58" spans="1:13" x14ac:dyDescent="0.35">
      <c r="A58" s="9">
        <v>74</v>
      </c>
      <c r="B58" s="9" t="s">
        <v>109</v>
      </c>
      <c r="C58" s="9" t="s">
        <v>112</v>
      </c>
      <c r="D58" s="9" t="s">
        <v>6</v>
      </c>
      <c r="E58" s="9" t="s">
        <v>84</v>
      </c>
      <c r="F58" s="9" t="s">
        <v>111</v>
      </c>
      <c r="G58" s="9" t="s">
        <v>9</v>
      </c>
      <c r="H58" s="30">
        <v>0</v>
      </c>
      <c r="I58" s="9">
        <v>0</v>
      </c>
      <c r="J58" s="30">
        <f t="shared" si="0"/>
        <v>0</v>
      </c>
      <c r="K58" s="9"/>
      <c r="M58" s="29"/>
    </row>
    <row r="59" spans="1:13" x14ac:dyDescent="0.35">
      <c r="A59" s="9">
        <v>75</v>
      </c>
      <c r="B59" s="9" t="s">
        <v>113</v>
      </c>
      <c r="C59" s="9" t="s">
        <v>114</v>
      </c>
      <c r="D59" s="9" t="s">
        <v>6</v>
      </c>
      <c r="E59" s="9" t="s">
        <v>100</v>
      </c>
      <c r="F59" s="9" t="s">
        <v>115</v>
      </c>
      <c r="G59" s="9" t="s">
        <v>9</v>
      </c>
      <c r="H59" s="30">
        <v>233</v>
      </c>
      <c r="I59" s="9">
        <v>0</v>
      </c>
      <c r="J59" s="30">
        <f t="shared" si="0"/>
        <v>-233</v>
      </c>
      <c r="K59" s="9"/>
      <c r="M59" s="29"/>
    </row>
    <row r="60" spans="1:13" x14ac:dyDescent="0.35">
      <c r="A60" s="9">
        <v>76</v>
      </c>
      <c r="B60" s="9" t="s">
        <v>113</v>
      </c>
      <c r="C60" s="9" t="s">
        <v>116</v>
      </c>
      <c r="D60" s="9" t="s">
        <v>6</v>
      </c>
      <c r="E60" s="9" t="s">
        <v>100</v>
      </c>
      <c r="F60" s="9" t="s">
        <v>115</v>
      </c>
      <c r="G60" s="9" t="s">
        <v>9</v>
      </c>
      <c r="H60" s="30">
        <v>197</v>
      </c>
      <c r="I60" s="9">
        <v>3360</v>
      </c>
      <c r="J60" s="30">
        <f t="shared" si="0"/>
        <v>3163</v>
      </c>
      <c r="K60" s="9"/>
      <c r="M60" s="29"/>
    </row>
    <row r="61" spans="1:13" x14ac:dyDescent="0.35">
      <c r="A61" s="9">
        <v>77</v>
      </c>
      <c r="B61" s="9" t="s">
        <v>117</v>
      </c>
      <c r="C61" s="9" t="s">
        <v>118</v>
      </c>
      <c r="D61" s="9" t="s">
        <v>6</v>
      </c>
      <c r="E61" s="9" t="s">
        <v>31</v>
      </c>
      <c r="F61" s="9" t="s">
        <v>119</v>
      </c>
      <c r="G61" s="9" t="s">
        <v>9</v>
      </c>
      <c r="H61" s="30">
        <v>1341</v>
      </c>
      <c r="I61" s="9">
        <v>176</v>
      </c>
      <c r="J61" s="30">
        <f t="shared" si="0"/>
        <v>-1165</v>
      </c>
      <c r="K61" s="9"/>
      <c r="M61" s="29"/>
    </row>
    <row r="62" spans="1:13" x14ac:dyDescent="0.35">
      <c r="A62" s="9">
        <v>78</v>
      </c>
      <c r="B62" s="9" t="s">
        <v>120</v>
      </c>
      <c r="C62" s="9" t="s">
        <v>121</v>
      </c>
      <c r="D62" s="9" t="s">
        <v>6</v>
      </c>
      <c r="E62" s="9" t="s">
        <v>122</v>
      </c>
      <c r="F62" s="9" t="s">
        <v>123</v>
      </c>
      <c r="G62" s="9" t="s">
        <v>9</v>
      </c>
      <c r="H62" s="30">
        <v>10138</v>
      </c>
      <c r="I62" s="9">
        <v>5592</v>
      </c>
      <c r="J62" s="30">
        <f t="shared" si="0"/>
        <v>-4546</v>
      </c>
      <c r="K62" s="9"/>
      <c r="M62" s="29"/>
    </row>
    <row r="63" spans="1:13" x14ac:dyDescent="0.35">
      <c r="A63" s="9">
        <v>79</v>
      </c>
      <c r="B63" s="9" t="s">
        <v>124</v>
      </c>
      <c r="C63" s="9" t="s">
        <v>125</v>
      </c>
      <c r="D63" s="9" t="s">
        <v>6</v>
      </c>
      <c r="E63" s="9" t="s">
        <v>92</v>
      </c>
      <c r="F63" s="9" t="s">
        <v>126</v>
      </c>
      <c r="G63" s="9" t="s">
        <v>9</v>
      </c>
      <c r="H63" s="30">
        <v>429</v>
      </c>
      <c r="I63" s="9">
        <v>2480</v>
      </c>
      <c r="J63" s="30">
        <f t="shared" si="0"/>
        <v>2051</v>
      </c>
      <c r="K63" s="9"/>
      <c r="M63" s="29"/>
    </row>
    <row r="64" spans="1:13" x14ac:dyDescent="0.35">
      <c r="A64" s="9">
        <v>80</v>
      </c>
      <c r="B64" s="9" t="s">
        <v>127</v>
      </c>
      <c r="C64" s="9" t="s">
        <v>128</v>
      </c>
      <c r="D64" s="9" t="s">
        <v>6</v>
      </c>
      <c r="E64" s="9" t="s">
        <v>129</v>
      </c>
      <c r="F64" s="9" t="s">
        <v>130</v>
      </c>
      <c r="G64" s="9" t="s">
        <v>9</v>
      </c>
      <c r="H64" s="30">
        <v>109</v>
      </c>
      <c r="I64" s="9">
        <v>1373</v>
      </c>
      <c r="J64" s="30">
        <f t="shared" si="0"/>
        <v>1264</v>
      </c>
      <c r="K64" s="9"/>
      <c r="M64" s="29"/>
    </row>
    <row r="65" spans="1:13" x14ac:dyDescent="0.35">
      <c r="A65" s="9">
        <v>81</v>
      </c>
      <c r="B65" s="9" t="s">
        <v>131</v>
      </c>
      <c r="C65" s="9" t="s">
        <v>132</v>
      </c>
      <c r="D65" s="9" t="s">
        <v>6</v>
      </c>
      <c r="E65" s="9" t="s">
        <v>7</v>
      </c>
      <c r="F65" s="9" t="s">
        <v>133</v>
      </c>
      <c r="G65" s="9" t="s">
        <v>9</v>
      </c>
      <c r="H65" s="30">
        <v>926</v>
      </c>
      <c r="I65" s="9">
        <v>0</v>
      </c>
      <c r="J65" s="30">
        <f t="shared" si="0"/>
        <v>-926</v>
      </c>
      <c r="K65" s="9"/>
      <c r="M65" s="29"/>
    </row>
    <row r="66" spans="1:13" x14ac:dyDescent="0.35">
      <c r="A66" s="9">
        <v>82</v>
      </c>
      <c r="B66" s="9" t="s">
        <v>131</v>
      </c>
      <c r="C66" s="9" t="s">
        <v>134</v>
      </c>
      <c r="D66" s="9" t="s">
        <v>6</v>
      </c>
      <c r="E66" s="9" t="s">
        <v>7</v>
      </c>
      <c r="F66" s="9" t="s">
        <v>133</v>
      </c>
      <c r="G66" s="9" t="s">
        <v>9</v>
      </c>
      <c r="H66" s="30">
        <v>481</v>
      </c>
      <c r="I66" s="9">
        <v>0</v>
      </c>
      <c r="J66" s="30">
        <f t="shared" si="0"/>
        <v>-481</v>
      </c>
      <c r="K66" s="9"/>
      <c r="M66" s="29"/>
    </row>
    <row r="67" spans="1:13" x14ac:dyDescent="0.35">
      <c r="A67" s="9">
        <v>83</v>
      </c>
      <c r="B67" s="9" t="s">
        <v>135</v>
      </c>
      <c r="C67" s="9" t="s">
        <v>136</v>
      </c>
      <c r="D67" s="9" t="s">
        <v>6</v>
      </c>
      <c r="E67" s="9" t="s">
        <v>14</v>
      </c>
      <c r="F67" s="9" t="s">
        <v>137</v>
      </c>
      <c r="G67" s="9" t="s">
        <v>9</v>
      </c>
      <c r="H67" s="30">
        <v>3944</v>
      </c>
      <c r="I67" s="9">
        <v>1489</v>
      </c>
      <c r="J67" s="30">
        <f t="shared" si="0"/>
        <v>-2455</v>
      </c>
      <c r="K67" s="9"/>
      <c r="M67" s="29"/>
    </row>
    <row r="68" spans="1:13" x14ac:dyDescent="0.35">
      <c r="A68" s="9">
        <v>85</v>
      </c>
      <c r="B68" s="9" t="s">
        <v>138</v>
      </c>
      <c r="C68" s="9" t="s">
        <v>139</v>
      </c>
      <c r="D68" s="9" t="s">
        <v>6</v>
      </c>
      <c r="E68" s="9" t="s">
        <v>140</v>
      </c>
      <c r="F68" s="9" t="s">
        <v>141</v>
      </c>
      <c r="G68" s="9" t="s">
        <v>9</v>
      </c>
      <c r="H68" s="30">
        <v>0</v>
      </c>
      <c r="I68" s="9">
        <v>72</v>
      </c>
      <c r="J68" s="30">
        <f t="shared" si="0"/>
        <v>72</v>
      </c>
      <c r="K68" s="9"/>
      <c r="M68" s="29"/>
    </row>
    <row r="69" spans="1:13" x14ac:dyDescent="0.35">
      <c r="A69" s="9">
        <v>86</v>
      </c>
      <c r="B69" s="9" t="s">
        <v>138</v>
      </c>
      <c r="C69" s="9" t="s">
        <v>142</v>
      </c>
      <c r="D69" s="9" t="s">
        <v>6</v>
      </c>
      <c r="E69" s="9" t="s">
        <v>140</v>
      </c>
      <c r="F69" s="9" t="s">
        <v>141</v>
      </c>
      <c r="G69" s="9" t="s">
        <v>9</v>
      </c>
      <c r="H69" s="30">
        <v>0</v>
      </c>
      <c r="I69" s="9">
        <v>0</v>
      </c>
      <c r="J69" s="30">
        <f t="shared" si="0"/>
        <v>0</v>
      </c>
      <c r="K69" s="9"/>
      <c r="M69" s="29"/>
    </row>
    <row r="70" spans="1:13" x14ac:dyDescent="0.35">
      <c r="A70" s="9">
        <v>88</v>
      </c>
      <c r="B70" s="9" t="s">
        <v>138</v>
      </c>
      <c r="C70" s="9" t="s">
        <v>143</v>
      </c>
      <c r="D70" s="9" t="s">
        <v>6</v>
      </c>
      <c r="E70" s="9" t="s">
        <v>140</v>
      </c>
      <c r="F70" s="9" t="s">
        <v>141</v>
      </c>
      <c r="G70" s="9" t="s">
        <v>9</v>
      </c>
      <c r="H70" s="30">
        <v>0</v>
      </c>
      <c r="I70" s="9">
        <v>0</v>
      </c>
      <c r="J70" s="30">
        <f t="shared" ref="J70:J133" si="1">I70-H70</f>
        <v>0</v>
      </c>
      <c r="K70" s="9"/>
      <c r="M70" s="29"/>
    </row>
    <row r="71" spans="1:13" x14ac:dyDescent="0.35">
      <c r="A71" s="9">
        <v>89</v>
      </c>
      <c r="B71" s="9" t="s">
        <v>144</v>
      </c>
      <c r="C71" s="9" t="s">
        <v>145</v>
      </c>
      <c r="D71" s="9" t="s">
        <v>6</v>
      </c>
      <c r="E71" s="9" t="s">
        <v>14</v>
      </c>
      <c r="F71" s="9" t="s">
        <v>146</v>
      </c>
      <c r="G71" s="9" t="s">
        <v>9</v>
      </c>
      <c r="H71" s="30">
        <v>0</v>
      </c>
      <c r="I71" s="9">
        <v>1431</v>
      </c>
      <c r="J71" s="30">
        <f t="shared" si="1"/>
        <v>1431</v>
      </c>
      <c r="K71" s="9"/>
      <c r="M71" s="29"/>
    </row>
    <row r="72" spans="1:13" x14ac:dyDescent="0.35">
      <c r="A72" s="9">
        <v>90</v>
      </c>
      <c r="B72" s="9" t="s">
        <v>80</v>
      </c>
      <c r="C72" s="9" t="s">
        <v>147</v>
      </c>
      <c r="D72" s="9" t="s">
        <v>6</v>
      </c>
      <c r="E72" s="9" t="s">
        <v>31</v>
      </c>
      <c r="F72" s="9" t="s">
        <v>82</v>
      </c>
      <c r="G72" s="9" t="s">
        <v>9</v>
      </c>
      <c r="H72" s="30">
        <v>1</v>
      </c>
      <c r="I72" s="9">
        <v>1</v>
      </c>
      <c r="J72" s="30">
        <f t="shared" si="1"/>
        <v>0</v>
      </c>
      <c r="K72" s="9"/>
      <c r="M72" s="29"/>
    </row>
    <row r="73" spans="1:13" x14ac:dyDescent="0.35">
      <c r="A73" s="9">
        <v>91</v>
      </c>
      <c r="B73" s="9" t="s">
        <v>148</v>
      </c>
      <c r="C73" s="9" t="s">
        <v>1118</v>
      </c>
      <c r="D73" s="9" t="s">
        <v>6</v>
      </c>
      <c r="E73" s="9" t="s">
        <v>129</v>
      </c>
      <c r="F73" s="9" t="s">
        <v>149</v>
      </c>
      <c r="G73" s="9" t="s">
        <v>9</v>
      </c>
      <c r="H73" s="30">
        <v>1402</v>
      </c>
      <c r="I73" s="9">
        <v>1637</v>
      </c>
      <c r="J73" s="30">
        <f t="shared" si="1"/>
        <v>235</v>
      </c>
      <c r="K73" s="9"/>
      <c r="M73" s="29"/>
    </row>
    <row r="74" spans="1:13" x14ac:dyDescent="0.35">
      <c r="A74" s="9">
        <v>92</v>
      </c>
      <c r="B74" s="9" t="s">
        <v>150</v>
      </c>
      <c r="C74" s="9" t="s">
        <v>151</v>
      </c>
      <c r="D74" s="9" t="s">
        <v>6</v>
      </c>
      <c r="E74" s="9" t="s">
        <v>129</v>
      </c>
      <c r="F74" s="9" t="s">
        <v>152</v>
      </c>
      <c r="G74" s="9" t="s">
        <v>9</v>
      </c>
      <c r="H74" s="30">
        <v>477</v>
      </c>
      <c r="I74" s="9">
        <v>1915</v>
      </c>
      <c r="J74" s="30">
        <f t="shared" si="1"/>
        <v>1438</v>
      </c>
      <c r="K74" s="9"/>
      <c r="M74" s="29"/>
    </row>
    <row r="75" spans="1:13" x14ac:dyDescent="0.35">
      <c r="A75" s="9">
        <v>93</v>
      </c>
      <c r="B75" s="9" t="s">
        <v>150</v>
      </c>
      <c r="C75" s="9" t="s">
        <v>153</v>
      </c>
      <c r="D75" s="9" t="s">
        <v>6</v>
      </c>
      <c r="E75" s="9" t="s">
        <v>129</v>
      </c>
      <c r="F75" s="9" t="s">
        <v>152</v>
      </c>
      <c r="G75" s="9" t="s">
        <v>9</v>
      </c>
      <c r="H75" s="30">
        <v>11</v>
      </c>
      <c r="I75" s="9">
        <v>4</v>
      </c>
      <c r="J75" s="30">
        <f t="shared" si="1"/>
        <v>-7</v>
      </c>
      <c r="K75" s="9"/>
      <c r="M75" s="29"/>
    </row>
    <row r="76" spans="1:13" x14ac:dyDescent="0.35">
      <c r="A76" s="9">
        <v>94</v>
      </c>
      <c r="B76" s="9" t="s">
        <v>154</v>
      </c>
      <c r="C76" s="9" t="s">
        <v>155</v>
      </c>
      <c r="D76" s="9" t="s">
        <v>6</v>
      </c>
      <c r="E76" s="9" t="s">
        <v>14</v>
      </c>
      <c r="F76" s="9" t="s">
        <v>156</v>
      </c>
      <c r="G76" s="9" t="s">
        <v>9</v>
      </c>
      <c r="H76" s="30">
        <v>0</v>
      </c>
      <c r="I76" s="9">
        <v>0</v>
      </c>
      <c r="J76" s="30">
        <f t="shared" si="1"/>
        <v>0</v>
      </c>
      <c r="K76" s="9"/>
      <c r="M76" s="29"/>
    </row>
    <row r="77" spans="1:13" x14ac:dyDescent="0.35">
      <c r="A77" s="9">
        <v>95</v>
      </c>
      <c r="B77" s="9" t="s">
        <v>154</v>
      </c>
      <c r="C77" s="9" t="s">
        <v>157</v>
      </c>
      <c r="D77" s="9" t="s">
        <v>6</v>
      </c>
      <c r="E77" s="9" t="s">
        <v>14</v>
      </c>
      <c r="F77" s="9" t="s">
        <v>156</v>
      </c>
      <c r="G77" s="9" t="s">
        <v>9</v>
      </c>
      <c r="H77" s="30">
        <v>0</v>
      </c>
      <c r="I77" s="9">
        <v>0</v>
      </c>
      <c r="J77" s="30">
        <f t="shared" si="1"/>
        <v>0</v>
      </c>
      <c r="K77" s="9"/>
      <c r="M77" s="29"/>
    </row>
    <row r="78" spans="1:13" x14ac:dyDescent="0.35">
      <c r="A78" s="9">
        <v>96</v>
      </c>
      <c r="B78" s="9" t="s">
        <v>158</v>
      </c>
      <c r="C78" s="9" t="s">
        <v>159</v>
      </c>
      <c r="D78" s="9" t="s">
        <v>6</v>
      </c>
      <c r="E78" s="9" t="s">
        <v>160</v>
      </c>
      <c r="F78" s="9" t="s">
        <v>161</v>
      </c>
      <c r="G78" s="9" t="s">
        <v>9</v>
      </c>
      <c r="H78" s="30">
        <v>510</v>
      </c>
      <c r="I78" s="9">
        <v>3458</v>
      </c>
      <c r="J78" s="30">
        <f t="shared" si="1"/>
        <v>2948</v>
      </c>
      <c r="K78" s="9"/>
      <c r="M78" s="29"/>
    </row>
    <row r="79" spans="1:13" x14ac:dyDescent="0.35">
      <c r="A79" s="9">
        <v>97</v>
      </c>
      <c r="B79" s="9" t="s">
        <v>162</v>
      </c>
      <c r="C79" s="9" t="s">
        <v>163</v>
      </c>
      <c r="D79" s="9" t="s">
        <v>6</v>
      </c>
      <c r="E79" s="9" t="s">
        <v>75</v>
      </c>
      <c r="F79" s="9" t="s">
        <v>164</v>
      </c>
      <c r="G79" s="9" t="s">
        <v>9</v>
      </c>
      <c r="H79" s="30">
        <v>20577</v>
      </c>
      <c r="I79" s="9">
        <v>7911</v>
      </c>
      <c r="J79" s="30">
        <f t="shared" si="1"/>
        <v>-12666</v>
      </c>
      <c r="K79" s="9"/>
      <c r="M79" s="29"/>
    </row>
    <row r="80" spans="1:13" x14ac:dyDescent="0.35">
      <c r="A80" s="9">
        <v>98</v>
      </c>
      <c r="B80" s="9" t="s">
        <v>1153</v>
      </c>
      <c r="C80" s="9" t="s">
        <v>165</v>
      </c>
      <c r="D80" s="9" t="s">
        <v>6</v>
      </c>
      <c r="E80" s="9" t="s">
        <v>28</v>
      </c>
      <c r="F80" s="9" t="s">
        <v>166</v>
      </c>
      <c r="G80" s="9" t="s">
        <v>9</v>
      </c>
      <c r="H80" s="30">
        <v>0</v>
      </c>
      <c r="I80" s="9">
        <v>21</v>
      </c>
      <c r="J80" s="30">
        <f t="shared" si="1"/>
        <v>21</v>
      </c>
      <c r="K80" s="9"/>
      <c r="M80" s="29"/>
    </row>
    <row r="81" spans="1:13" x14ac:dyDescent="0.35">
      <c r="A81" s="9">
        <v>99</v>
      </c>
      <c r="B81" s="9" t="s">
        <v>1153</v>
      </c>
      <c r="C81" s="9" t="s">
        <v>167</v>
      </c>
      <c r="D81" s="9" t="s">
        <v>6</v>
      </c>
      <c r="E81" s="9" t="s">
        <v>28</v>
      </c>
      <c r="F81" s="9" t="s">
        <v>166</v>
      </c>
      <c r="G81" s="9" t="s">
        <v>9</v>
      </c>
      <c r="H81" s="30">
        <v>0</v>
      </c>
      <c r="I81" s="9">
        <v>0</v>
      </c>
      <c r="J81" s="30">
        <f t="shared" si="1"/>
        <v>0</v>
      </c>
      <c r="K81" s="9"/>
      <c r="M81" s="29"/>
    </row>
    <row r="82" spans="1:13" x14ac:dyDescent="0.35">
      <c r="A82" s="9">
        <v>100</v>
      </c>
      <c r="B82" s="9" t="s">
        <v>1153</v>
      </c>
      <c r="C82" s="9" t="s">
        <v>168</v>
      </c>
      <c r="D82" s="9" t="s">
        <v>6</v>
      </c>
      <c r="E82" s="9" t="s">
        <v>28</v>
      </c>
      <c r="F82" s="9" t="s">
        <v>166</v>
      </c>
      <c r="G82" s="9" t="s">
        <v>9</v>
      </c>
      <c r="H82" s="30">
        <v>0</v>
      </c>
      <c r="I82" s="9">
        <v>12019</v>
      </c>
      <c r="J82" s="30">
        <f t="shared" si="1"/>
        <v>12019</v>
      </c>
      <c r="K82" s="9"/>
      <c r="M82" s="29"/>
    </row>
    <row r="83" spans="1:13" x14ac:dyDescent="0.35">
      <c r="A83" s="9">
        <v>101</v>
      </c>
      <c r="B83" s="9" t="s">
        <v>1164</v>
      </c>
      <c r="C83" s="9" t="s">
        <v>170</v>
      </c>
      <c r="D83" s="9" t="s">
        <v>6</v>
      </c>
      <c r="E83" s="9" t="s">
        <v>84</v>
      </c>
      <c r="F83" s="9" t="s">
        <v>171</v>
      </c>
      <c r="G83" s="9" t="s">
        <v>9</v>
      </c>
      <c r="H83" s="30">
        <v>236</v>
      </c>
      <c r="I83" s="9">
        <v>21</v>
      </c>
      <c r="J83" s="30">
        <f t="shared" si="1"/>
        <v>-215</v>
      </c>
      <c r="K83" s="9"/>
      <c r="M83" s="29"/>
    </row>
    <row r="84" spans="1:13" x14ac:dyDescent="0.35">
      <c r="A84" s="9">
        <v>102</v>
      </c>
      <c r="B84" s="9" t="s">
        <v>169</v>
      </c>
      <c r="C84" s="9" t="s">
        <v>172</v>
      </c>
      <c r="D84" s="9" t="s">
        <v>6</v>
      </c>
      <c r="E84" s="9" t="s">
        <v>84</v>
      </c>
      <c r="F84" s="9" t="s">
        <v>173</v>
      </c>
      <c r="G84" s="9" t="s">
        <v>9</v>
      </c>
      <c r="H84" s="30">
        <v>26</v>
      </c>
      <c r="I84" s="9">
        <v>0</v>
      </c>
      <c r="J84" s="30">
        <f t="shared" si="1"/>
        <v>-26</v>
      </c>
      <c r="K84" s="9"/>
      <c r="M84" s="29"/>
    </row>
    <row r="85" spans="1:13" x14ac:dyDescent="0.35">
      <c r="A85" s="9">
        <v>103</v>
      </c>
      <c r="B85" s="9" t="s">
        <v>174</v>
      </c>
      <c r="C85" s="9" t="s">
        <v>175</v>
      </c>
      <c r="D85" s="9" t="s">
        <v>6</v>
      </c>
      <c r="E85" s="9" t="s">
        <v>129</v>
      </c>
      <c r="F85" s="9" t="s">
        <v>176</v>
      </c>
      <c r="G85" s="9" t="s">
        <v>9</v>
      </c>
      <c r="H85" s="30">
        <v>3268</v>
      </c>
      <c r="I85" s="9">
        <v>1485</v>
      </c>
      <c r="J85" s="30">
        <f t="shared" si="1"/>
        <v>-1783</v>
      </c>
      <c r="K85" s="9"/>
      <c r="M85" s="29"/>
    </row>
    <row r="86" spans="1:13" x14ac:dyDescent="0.35">
      <c r="A86" s="9">
        <v>106</v>
      </c>
      <c r="B86" s="9" t="s">
        <v>169</v>
      </c>
      <c r="C86" s="9" t="s">
        <v>177</v>
      </c>
      <c r="D86" s="9" t="s">
        <v>6</v>
      </c>
      <c r="E86" s="9" t="s">
        <v>84</v>
      </c>
      <c r="F86" s="9" t="s">
        <v>173</v>
      </c>
      <c r="G86" s="9" t="s">
        <v>9</v>
      </c>
      <c r="H86" s="30">
        <v>4837</v>
      </c>
      <c r="I86" s="9">
        <v>521</v>
      </c>
      <c r="J86" s="30">
        <f t="shared" si="1"/>
        <v>-4316</v>
      </c>
      <c r="K86" s="9"/>
      <c r="M86" s="29"/>
    </row>
    <row r="87" spans="1:13" x14ac:dyDescent="0.35">
      <c r="A87" s="9">
        <v>107</v>
      </c>
      <c r="B87" s="9" t="s">
        <v>48</v>
      </c>
      <c r="C87" s="9" t="s">
        <v>178</v>
      </c>
      <c r="D87" s="9" t="s">
        <v>6</v>
      </c>
      <c r="E87" s="9" t="s">
        <v>50</v>
      </c>
      <c r="F87" s="9" t="s">
        <v>179</v>
      </c>
      <c r="G87" s="9" t="s">
        <v>9</v>
      </c>
      <c r="H87" s="30">
        <v>305</v>
      </c>
      <c r="I87" s="9">
        <v>3536</v>
      </c>
      <c r="J87" s="30">
        <f t="shared" si="1"/>
        <v>3231</v>
      </c>
      <c r="K87" s="9"/>
      <c r="M87" s="29"/>
    </row>
    <row r="88" spans="1:13" x14ac:dyDescent="0.35">
      <c r="A88" s="9">
        <v>110</v>
      </c>
      <c r="B88" s="9" t="s">
        <v>169</v>
      </c>
      <c r="C88" s="9" t="s">
        <v>180</v>
      </c>
      <c r="D88" s="9" t="s">
        <v>6</v>
      </c>
      <c r="E88" s="9" t="s">
        <v>84</v>
      </c>
      <c r="F88" s="9" t="s">
        <v>173</v>
      </c>
      <c r="G88" s="9" t="s">
        <v>9</v>
      </c>
      <c r="H88" s="30">
        <v>11564</v>
      </c>
      <c r="I88" s="9">
        <v>712</v>
      </c>
      <c r="J88" s="30">
        <f t="shared" si="1"/>
        <v>-10852</v>
      </c>
      <c r="K88" s="9"/>
      <c r="M88" s="29"/>
    </row>
    <row r="89" spans="1:13" x14ac:dyDescent="0.35">
      <c r="A89" s="9">
        <v>112</v>
      </c>
      <c r="B89" s="9" t="s">
        <v>169</v>
      </c>
      <c r="C89" s="9" t="s">
        <v>181</v>
      </c>
      <c r="D89" s="9" t="s">
        <v>6</v>
      </c>
      <c r="E89" s="9" t="s">
        <v>84</v>
      </c>
      <c r="F89" s="9" t="s">
        <v>173</v>
      </c>
      <c r="G89" s="9" t="s">
        <v>9</v>
      </c>
      <c r="H89" s="30">
        <v>175</v>
      </c>
      <c r="I89" s="9">
        <v>5169</v>
      </c>
      <c r="J89" s="30">
        <f t="shared" si="1"/>
        <v>4994</v>
      </c>
      <c r="K89" s="9"/>
      <c r="M89" s="29"/>
    </row>
    <row r="90" spans="1:13" x14ac:dyDescent="0.35">
      <c r="A90" s="9">
        <v>113</v>
      </c>
      <c r="B90" s="9" t="s">
        <v>169</v>
      </c>
      <c r="C90" s="9" t="s">
        <v>182</v>
      </c>
      <c r="D90" s="9" t="s">
        <v>6</v>
      </c>
      <c r="E90" s="9" t="s">
        <v>84</v>
      </c>
      <c r="F90" s="9" t="s">
        <v>173</v>
      </c>
      <c r="G90" s="9" t="s">
        <v>9</v>
      </c>
      <c r="H90" s="30">
        <v>1402</v>
      </c>
      <c r="I90" s="9">
        <v>87</v>
      </c>
      <c r="J90" s="30">
        <f t="shared" si="1"/>
        <v>-1315</v>
      </c>
      <c r="K90" s="9"/>
      <c r="M90" s="29"/>
    </row>
    <row r="91" spans="1:13" x14ac:dyDescent="0.35">
      <c r="A91" s="9">
        <v>114</v>
      </c>
      <c r="B91" s="9" t="s">
        <v>169</v>
      </c>
      <c r="C91" s="9" t="s">
        <v>183</v>
      </c>
      <c r="D91" s="9" t="s">
        <v>6</v>
      </c>
      <c r="E91" s="9" t="s">
        <v>84</v>
      </c>
      <c r="F91" s="9" t="s">
        <v>173</v>
      </c>
      <c r="G91" s="9" t="s">
        <v>9</v>
      </c>
      <c r="H91" s="30">
        <v>16925</v>
      </c>
      <c r="I91" s="9">
        <v>18625</v>
      </c>
      <c r="J91" s="30">
        <f t="shared" si="1"/>
        <v>1700</v>
      </c>
      <c r="K91" s="9"/>
      <c r="M91" s="29"/>
    </row>
    <row r="92" spans="1:13" x14ac:dyDescent="0.35">
      <c r="A92" s="9">
        <v>115</v>
      </c>
      <c r="B92" s="9" t="s">
        <v>169</v>
      </c>
      <c r="C92" s="9" t="s">
        <v>184</v>
      </c>
      <c r="D92" s="9" t="s">
        <v>6</v>
      </c>
      <c r="E92" s="9" t="s">
        <v>84</v>
      </c>
      <c r="F92" s="9" t="s">
        <v>173</v>
      </c>
      <c r="G92" s="9" t="s">
        <v>9</v>
      </c>
      <c r="H92" s="30">
        <v>284</v>
      </c>
      <c r="I92" s="9">
        <v>1</v>
      </c>
      <c r="J92" s="30">
        <f t="shared" si="1"/>
        <v>-283</v>
      </c>
      <c r="K92" s="9"/>
      <c r="M92" s="29"/>
    </row>
    <row r="93" spans="1:13" x14ac:dyDescent="0.35">
      <c r="A93" s="9">
        <v>117</v>
      </c>
      <c r="B93" s="9" t="s">
        <v>158</v>
      </c>
      <c r="C93" s="9" t="s">
        <v>185</v>
      </c>
      <c r="D93" s="9" t="s">
        <v>6</v>
      </c>
      <c r="E93" s="9" t="s">
        <v>160</v>
      </c>
      <c r="F93" s="9" t="s">
        <v>161</v>
      </c>
      <c r="G93" s="9" t="s">
        <v>9</v>
      </c>
      <c r="H93" s="30">
        <v>38</v>
      </c>
      <c r="I93" s="9">
        <v>0</v>
      </c>
      <c r="J93" s="30">
        <f t="shared" si="1"/>
        <v>-38</v>
      </c>
      <c r="K93" s="9"/>
      <c r="M93" s="29"/>
    </row>
    <row r="94" spans="1:13" x14ac:dyDescent="0.35">
      <c r="A94" s="9">
        <v>120</v>
      </c>
      <c r="B94" s="9" t="s">
        <v>186</v>
      </c>
      <c r="C94" s="9" t="s">
        <v>187</v>
      </c>
      <c r="D94" s="9" t="s">
        <v>6</v>
      </c>
      <c r="E94" s="9" t="s">
        <v>31</v>
      </c>
      <c r="F94" s="9" t="s">
        <v>188</v>
      </c>
      <c r="G94" s="9" t="s">
        <v>9</v>
      </c>
      <c r="H94" s="30">
        <v>188</v>
      </c>
      <c r="I94" s="9">
        <v>2948</v>
      </c>
      <c r="J94" s="30">
        <f t="shared" si="1"/>
        <v>2760</v>
      </c>
      <c r="K94" s="9"/>
      <c r="M94" s="29"/>
    </row>
    <row r="95" spans="1:13" x14ac:dyDescent="0.35">
      <c r="A95" s="9">
        <v>121</v>
      </c>
      <c r="B95" s="9" t="s">
        <v>1154</v>
      </c>
      <c r="C95" s="9" t="s">
        <v>1170</v>
      </c>
      <c r="D95" s="9" t="s">
        <v>6</v>
      </c>
      <c r="E95" s="9" t="s">
        <v>28</v>
      </c>
      <c r="F95" s="9" t="s">
        <v>189</v>
      </c>
      <c r="G95" s="9" t="s">
        <v>9</v>
      </c>
      <c r="H95" s="30">
        <v>1804</v>
      </c>
      <c r="I95" s="9">
        <v>5105</v>
      </c>
      <c r="J95" s="30">
        <f t="shared" si="1"/>
        <v>3301</v>
      </c>
      <c r="K95" s="9"/>
      <c r="M95" s="29"/>
    </row>
    <row r="96" spans="1:13" x14ac:dyDescent="0.35">
      <c r="A96" s="9">
        <v>123</v>
      </c>
      <c r="B96" s="9" t="s">
        <v>190</v>
      </c>
      <c r="C96" s="9" t="s">
        <v>191</v>
      </c>
      <c r="D96" s="9" t="s">
        <v>6</v>
      </c>
      <c r="E96" s="9" t="s">
        <v>160</v>
      </c>
      <c r="F96" s="9" t="s">
        <v>192</v>
      </c>
      <c r="G96" s="9" t="s">
        <v>9</v>
      </c>
      <c r="H96" s="30">
        <v>6370</v>
      </c>
      <c r="I96" s="9">
        <v>8606</v>
      </c>
      <c r="J96" s="30">
        <f t="shared" si="1"/>
        <v>2236</v>
      </c>
      <c r="K96" s="9"/>
      <c r="M96" s="29"/>
    </row>
    <row r="97" spans="1:13" x14ac:dyDescent="0.35">
      <c r="A97" s="9">
        <v>124</v>
      </c>
      <c r="B97" s="9" t="s">
        <v>193</v>
      </c>
      <c r="C97" s="9" t="s">
        <v>194</v>
      </c>
      <c r="D97" s="9" t="s">
        <v>6</v>
      </c>
      <c r="E97" s="9" t="s">
        <v>92</v>
      </c>
      <c r="F97" s="9" t="s">
        <v>195</v>
      </c>
      <c r="G97" s="9" t="s">
        <v>9</v>
      </c>
      <c r="H97" s="30">
        <v>22002</v>
      </c>
      <c r="I97" s="9">
        <v>8135</v>
      </c>
      <c r="J97" s="30">
        <f t="shared" si="1"/>
        <v>-13867</v>
      </c>
      <c r="K97" s="9"/>
      <c r="M97" s="29"/>
    </row>
    <row r="98" spans="1:13" x14ac:dyDescent="0.35">
      <c r="A98" s="9">
        <v>125</v>
      </c>
      <c r="B98" s="9" t="s">
        <v>196</v>
      </c>
      <c r="C98" s="9" t="s">
        <v>197</v>
      </c>
      <c r="D98" s="9" t="s">
        <v>6</v>
      </c>
      <c r="E98" s="9" t="s">
        <v>198</v>
      </c>
      <c r="F98" s="9" t="s">
        <v>199</v>
      </c>
      <c r="G98" s="9" t="s">
        <v>9</v>
      </c>
      <c r="H98" s="30">
        <v>4828</v>
      </c>
      <c r="I98" s="9">
        <v>22200</v>
      </c>
      <c r="J98" s="30">
        <f t="shared" si="1"/>
        <v>17372</v>
      </c>
      <c r="K98" s="9"/>
      <c r="M98" s="29"/>
    </row>
    <row r="99" spans="1:13" x14ac:dyDescent="0.35">
      <c r="A99" s="9">
        <v>126</v>
      </c>
      <c r="B99" s="9" t="s">
        <v>196</v>
      </c>
      <c r="C99" s="9" t="s">
        <v>200</v>
      </c>
      <c r="D99" s="9" t="s">
        <v>6</v>
      </c>
      <c r="E99" s="9" t="s">
        <v>198</v>
      </c>
      <c r="F99" s="9" t="s">
        <v>199</v>
      </c>
      <c r="G99" s="9" t="s">
        <v>9</v>
      </c>
      <c r="H99" s="30">
        <v>1864</v>
      </c>
      <c r="I99" s="9">
        <v>496</v>
      </c>
      <c r="J99" s="30">
        <f t="shared" si="1"/>
        <v>-1368</v>
      </c>
      <c r="K99" s="9"/>
      <c r="M99" s="29"/>
    </row>
    <row r="100" spans="1:13" x14ac:dyDescent="0.35">
      <c r="A100" s="9">
        <v>127</v>
      </c>
      <c r="B100" s="9" t="s">
        <v>196</v>
      </c>
      <c r="C100" s="9" t="s">
        <v>201</v>
      </c>
      <c r="D100" s="9" t="s">
        <v>6</v>
      </c>
      <c r="E100" s="9" t="s">
        <v>198</v>
      </c>
      <c r="F100" s="9" t="s">
        <v>199</v>
      </c>
      <c r="G100" s="9" t="s">
        <v>9</v>
      </c>
      <c r="H100" s="30">
        <v>105</v>
      </c>
      <c r="I100" s="9">
        <v>7</v>
      </c>
      <c r="J100" s="30">
        <f t="shared" si="1"/>
        <v>-98</v>
      </c>
      <c r="K100" s="9"/>
      <c r="M100" s="29"/>
    </row>
    <row r="101" spans="1:13" x14ac:dyDescent="0.35">
      <c r="A101" s="9">
        <v>128</v>
      </c>
      <c r="B101" s="9" t="s">
        <v>169</v>
      </c>
      <c r="C101" s="9" t="s">
        <v>202</v>
      </c>
      <c r="D101" s="9" t="s">
        <v>6</v>
      </c>
      <c r="E101" s="9" t="s">
        <v>84</v>
      </c>
      <c r="F101" s="9" t="s">
        <v>173</v>
      </c>
      <c r="G101" s="9" t="s">
        <v>9</v>
      </c>
      <c r="H101" s="30">
        <v>137709</v>
      </c>
      <c r="I101" s="9">
        <v>10715</v>
      </c>
      <c r="J101" s="30">
        <f t="shared" si="1"/>
        <v>-126994</v>
      </c>
      <c r="K101" s="9"/>
      <c r="M101" s="29"/>
    </row>
    <row r="102" spans="1:13" x14ac:dyDescent="0.35">
      <c r="A102" s="9">
        <v>129</v>
      </c>
      <c r="B102" s="9" t="s">
        <v>203</v>
      </c>
      <c r="C102" s="9" t="s">
        <v>204</v>
      </c>
      <c r="D102" s="9" t="s">
        <v>6</v>
      </c>
      <c r="E102" s="9" t="s">
        <v>205</v>
      </c>
      <c r="F102" s="9" t="s">
        <v>206</v>
      </c>
      <c r="G102" s="9" t="s">
        <v>9</v>
      </c>
      <c r="H102" s="30">
        <v>0</v>
      </c>
      <c r="I102" s="9">
        <v>41</v>
      </c>
      <c r="J102" s="30">
        <f t="shared" si="1"/>
        <v>41</v>
      </c>
      <c r="K102" s="9"/>
      <c r="M102" s="29"/>
    </row>
    <row r="103" spans="1:13" x14ac:dyDescent="0.35">
      <c r="A103" s="9">
        <v>131</v>
      </c>
      <c r="B103" s="9" t="s">
        <v>203</v>
      </c>
      <c r="C103" s="9" t="s">
        <v>207</v>
      </c>
      <c r="D103" s="9" t="s">
        <v>6</v>
      </c>
      <c r="E103" s="9" t="s">
        <v>205</v>
      </c>
      <c r="F103" s="9" t="s">
        <v>206</v>
      </c>
      <c r="G103" s="9" t="s">
        <v>9</v>
      </c>
      <c r="H103" s="30">
        <v>7</v>
      </c>
      <c r="I103" s="9">
        <v>0</v>
      </c>
      <c r="J103" s="30">
        <f t="shared" si="1"/>
        <v>-7</v>
      </c>
      <c r="K103" s="9"/>
      <c r="M103" s="29"/>
    </row>
    <row r="104" spans="1:13" x14ac:dyDescent="0.35">
      <c r="A104" s="9">
        <v>132</v>
      </c>
      <c r="B104" s="9" t="s">
        <v>203</v>
      </c>
      <c r="C104" s="9" t="s">
        <v>208</v>
      </c>
      <c r="D104" s="9" t="s">
        <v>6</v>
      </c>
      <c r="E104" s="9" t="s">
        <v>205</v>
      </c>
      <c r="F104" s="9" t="s">
        <v>206</v>
      </c>
      <c r="G104" s="9" t="s">
        <v>9</v>
      </c>
      <c r="H104" s="30">
        <v>78</v>
      </c>
      <c r="I104" s="9">
        <v>0</v>
      </c>
      <c r="J104" s="30">
        <f t="shared" si="1"/>
        <v>-78</v>
      </c>
      <c r="K104" s="9"/>
      <c r="M104" s="29"/>
    </row>
    <row r="105" spans="1:13" x14ac:dyDescent="0.35">
      <c r="A105" s="9">
        <v>134</v>
      </c>
      <c r="B105" s="9" t="s">
        <v>209</v>
      </c>
      <c r="C105" s="9" t="s">
        <v>210</v>
      </c>
      <c r="D105" s="9" t="s">
        <v>6</v>
      </c>
      <c r="E105" s="9" t="s">
        <v>211</v>
      </c>
      <c r="F105" s="9" t="s">
        <v>212</v>
      </c>
      <c r="G105" s="9" t="s">
        <v>9</v>
      </c>
      <c r="H105" s="30">
        <v>0</v>
      </c>
      <c r="I105" s="9">
        <v>125</v>
      </c>
      <c r="J105" s="30">
        <f t="shared" si="1"/>
        <v>125</v>
      </c>
      <c r="K105" s="9"/>
      <c r="M105" s="29"/>
    </row>
    <row r="106" spans="1:13" x14ac:dyDescent="0.35">
      <c r="A106" s="9">
        <v>135</v>
      </c>
      <c r="B106" s="9" t="s">
        <v>209</v>
      </c>
      <c r="C106" s="9" t="s">
        <v>213</v>
      </c>
      <c r="D106" s="9" t="s">
        <v>6</v>
      </c>
      <c r="E106" s="9" t="s">
        <v>211</v>
      </c>
      <c r="F106" s="9" t="s">
        <v>212</v>
      </c>
      <c r="G106" s="9" t="s">
        <v>9</v>
      </c>
      <c r="H106" s="30">
        <v>58</v>
      </c>
      <c r="I106" s="9">
        <v>0</v>
      </c>
      <c r="J106" s="30">
        <f t="shared" si="1"/>
        <v>-58</v>
      </c>
      <c r="K106" s="9"/>
      <c r="M106" s="29"/>
    </row>
    <row r="107" spans="1:13" x14ac:dyDescent="0.35">
      <c r="A107" s="9">
        <v>136</v>
      </c>
      <c r="B107" s="9" t="s">
        <v>209</v>
      </c>
      <c r="C107" s="9" t="s">
        <v>214</v>
      </c>
      <c r="D107" s="9" t="s">
        <v>6</v>
      </c>
      <c r="E107" s="9" t="s">
        <v>211</v>
      </c>
      <c r="F107" s="9" t="s">
        <v>212</v>
      </c>
      <c r="G107" s="9" t="s">
        <v>9</v>
      </c>
      <c r="H107" s="30">
        <v>92</v>
      </c>
      <c r="I107" s="9">
        <v>0</v>
      </c>
      <c r="J107" s="30">
        <f t="shared" si="1"/>
        <v>-92</v>
      </c>
      <c r="K107" s="9"/>
      <c r="M107" s="29"/>
    </row>
    <row r="108" spans="1:13" x14ac:dyDescent="0.35">
      <c r="A108" s="9">
        <v>137</v>
      </c>
      <c r="B108" s="9" t="s">
        <v>209</v>
      </c>
      <c r="C108" s="9" t="s">
        <v>215</v>
      </c>
      <c r="D108" s="9" t="s">
        <v>6</v>
      </c>
      <c r="E108" s="9" t="s">
        <v>211</v>
      </c>
      <c r="F108" s="9" t="s">
        <v>212</v>
      </c>
      <c r="G108" s="9" t="s">
        <v>9</v>
      </c>
      <c r="H108" s="30">
        <v>0</v>
      </c>
      <c r="I108" s="9">
        <v>0</v>
      </c>
      <c r="J108" s="30">
        <f t="shared" si="1"/>
        <v>0</v>
      </c>
      <c r="K108" s="9"/>
      <c r="M108" s="29"/>
    </row>
    <row r="109" spans="1:13" x14ac:dyDescent="0.35">
      <c r="A109" s="9">
        <v>138</v>
      </c>
      <c r="B109" s="9" t="s">
        <v>216</v>
      </c>
      <c r="C109" s="9" t="s">
        <v>217</v>
      </c>
      <c r="D109" s="9" t="s">
        <v>6</v>
      </c>
      <c r="E109" s="9" t="s">
        <v>211</v>
      </c>
      <c r="F109" s="9" t="s">
        <v>212</v>
      </c>
      <c r="G109" s="9" t="s">
        <v>9</v>
      </c>
      <c r="H109" s="30">
        <v>89526</v>
      </c>
      <c r="I109" s="9">
        <v>0</v>
      </c>
      <c r="J109" s="30">
        <f t="shared" si="1"/>
        <v>-89526</v>
      </c>
      <c r="K109" s="9"/>
      <c r="M109" s="29"/>
    </row>
    <row r="110" spans="1:13" x14ac:dyDescent="0.35">
      <c r="A110" s="9">
        <v>139</v>
      </c>
      <c r="B110" s="9" t="s">
        <v>218</v>
      </c>
      <c r="C110" s="9" t="s">
        <v>219</v>
      </c>
      <c r="D110" s="9" t="s">
        <v>6</v>
      </c>
      <c r="E110" s="9" t="s">
        <v>220</v>
      </c>
      <c r="F110" s="9" t="s">
        <v>221</v>
      </c>
      <c r="G110" s="9" t="s">
        <v>9</v>
      </c>
      <c r="H110" s="30">
        <v>32286</v>
      </c>
      <c r="I110" s="9">
        <v>16749</v>
      </c>
      <c r="J110" s="30">
        <f t="shared" si="1"/>
        <v>-15537</v>
      </c>
      <c r="K110" s="9"/>
      <c r="M110" s="29"/>
    </row>
    <row r="111" spans="1:13" x14ac:dyDescent="0.35">
      <c r="A111" s="9">
        <v>140</v>
      </c>
      <c r="B111" s="9" t="s">
        <v>218</v>
      </c>
      <c r="C111" s="9" t="s">
        <v>222</v>
      </c>
      <c r="D111" s="9" t="s">
        <v>6</v>
      </c>
      <c r="E111" s="9" t="s">
        <v>220</v>
      </c>
      <c r="F111" s="9" t="s">
        <v>221</v>
      </c>
      <c r="G111" s="9" t="s">
        <v>9</v>
      </c>
      <c r="H111" s="30">
        <v>1205</v>
      </c>
      <c r="I111" s="9">
        <v>0</v>
      </c>
      <c r="J111" s="30">
        <f t="shared" si="1"/>
        <v>-1205</v>
      </c>
      <c r="K111" s="9"/>
      <c r="M111" s="29"/>
    </row>
    <row r="112" spans="1:13" x14ac:dyDescent="0.35">
      <c r="A112" s="9">
        <v>141</v>
      </c>
      <c r="B112" s="9" t="s">
        <v>223</v>
      </c>
      <c r="C112" s="9" t="s">
        <v>224</v>
      </c>
      <c r="D112" s="9" t="s">
        <v>6</v>
      </c>
      <c r="E112" s="9" t="s">
        <v>211</v>
      </c>
      <c r="F112" s="9" t="s">
        <v>225</v>
      </c>
      <c r="G112" s="9" t="s">
        <v>9</v>
      </c>
      <c r="H112" s="30">
        <v>0</v>
      </c>
      <c r="I112" s="9">
        <v>2024</v>
      </c>
      <c r="J112" s="30">
        <f t="shared" si="1"/>
        <v>2024</v>
      </c>
      <c r="K112" s="9"/>
      <c r="M112" s="29"/>
    </row>
    <row r="113" spans="1:13" x14ac:dyDescent="0.35">
      <c r="A113" s="9">
        <v>142</v>
      </c>
      <c r="B113" s="9" t="s">
        <v>223</v>
      </c>
      <c r="C113" s="9" t="s">
        <v>226</v>
      </c>
      <c r="D113" s="9" t="s">
        <v>6</v>
      </c>
      <c r="E113" s="9" t="s">
        <v>211</v>
      </c>
      <c r="F113" s="9" t="s">
        <v>225</v>
      </c>
      <c r="G113" s="9" t="s">
        <v>9</v>
      </c>
      <c r="H113" s="30">
        <v>0</v>
      </c>
      <c r="I113" s="9">
        <v>217</v>
      </c>
      <c r="J113" s="30">
        <f t="shared" si="1"/>
        <v>217</v>
      </c>
      <c r="K113" s="9"/>
      <c r="M113" s="29"/>
    </row>
    <row r="114" spans="1:13" x14ac:dyDescent="0.35">
      <c r="A114" s="9">
        <v>143</v>
      </c>
      <c r="B114" s="9" t="s">
        <v>227</v>
      </c>
      <c r="C114" s="9" t="s">
        <v>228</v>
      </c>
      <c r="D114" s="9" t="s">
        <v>6</v>
      </c>
      <c r="E114" s="9" t="s">
        <v>46</v>
      </c>
      <c r="F114" s="9" t="s">
        <v>229</v>
      </c>
      <c r="G114" s="9" t="s">
        <v>9</v>
      </c>
      <c r="H114" s="30">
        <v>311</v>
      </c>
      <c r="I114" s="9">
        <v>202</v>
      </c>
      <c r="J114" s="30">
        <f t="shared" si="1"/>
        <v>-109</v>
      </c>
      <c r="K114" s="9"/>
      <c r="M114" s="29"/>
    </row>
    <row r="115" spans="1:13" x14ac:dyDescent="0.35">
      <c r="A115" s="9">
        <v>145</v>
      </c>
      <c r="B115" s="9" t="s">
        <v>227</v>
      </c>
      <c r="C115" s="9" t="s">
        <v>230</v>
      </c>
      <c r="D115" s="9" t="s">
        <v>6</v>
      </c>
      <c r="E115" s="9" t="s">
        <v>46</v>
      </c>
      <c r="F115" s="9" t="s">
        <v>229</v>
      </c>
      <c r="G115" s="9" t="s">
        <v>9</v>
      </c>
      <c r="H115" s="30">
        <v>0</v>
      </c>
      <c r="I115" s="9">
        <v>46</v>
      </c>
      <c r="J115" s="30">
        <f t="shared" si="1"/>
        <v>46</v>
      </c>
      <c r="K115" s="9"/>
      <c r="M115" s="29"/>
    </row>
    <row r="116" spans="1:13" x14ac:dyDescent="0.35">
      <c r="A116" s="9">
        <v>146</v>
      </c>
      <c r="B116" s="9" t="s">
        <v>227</v>
      </c>
      <c r="C116" s="9" t="s">
        <v>231</v>
      </c>
      <c r="D116" s="9" t="s">
        <v>6</v>
      </c>
      <c r="E116" s="9" t="s">
        <v>46</v>
      </c>
      <c r="F116" s="9" t="s">
        <v>229</v>
      </c>
      <c r="G116" s="9" t="s">
        <v>9</v>
      </c>
      <c r="H116" s="30">
        <v>22064</v>
      </c>
      <c r="I116" s="9">
        <v>26523</v>
      </c>
      <c r="J116" s="30">
        <f t="shared" si="1"/>
        <v>4459</v>
      </c>
      <c r="K116" s="9"/>
      <c r="M116" s="29"/>
    </row>
    <row r="117" spans="1:13" x14ac:dyDescent="0.35">
      <c r="A117" s="9">
        <v>147</v>
      </c>
      <c r="B117" s="9" t="s">
        <v>227</v>
      </c>
      <c r="C117" s="9" t="s">
        <v>232</v>
      </c>
      <c r="D117" s="9" t="s">
        <v>6</v>
      </c>
      <c r="E117" s="9" t="s">
        <v>46</v>
      </c>
      <c r="F117" s="9" t="s">
        <v>229</v>
      </c>
      <c r="G117" s="9" t="s">
        <v>9</v>
      </c>
      <c r="H117" s="30">
        <v>0</v>
      </c>
      <c r="I117" s="9">
        <v>0</v>
      </c>
      <c r="J117" s="30">
        <f t="shared" si="1"/>
        <v>0</v>
      </c>
      <c r="K117" s="9"/>
      <c r="M117" s="29"/>
    </row>
    <row r="118" spans="1:13" x14ac:dyDescent="0.35">
      <c r="A118" s="9">
        <v>148</v>
      </c>
      <c r="B118" s="9" t="s">
        <v>233</v>
      </c>
      <c r="C118" s="9" t="s">
        <v>234</v>
      </c>
      <c r="D118" s="9" t="s">
        <v>6</v>
      </c>
      <c r="E118" s="9" t="s">
        <v>84</v>
      </c>
      <c r="F118" s="9" t="s">
        <v>235</v>
      </c>
      <c r="G118" s="9" t="s">
        <v>9</v>
      </c>
      <c r="H118" s="30">
        <v>1790</v>
      </c>
      <c r="I118" s="9">
        <v>6228</v>
      </c>
      <c r="J118" s="30">
        <f t="shared" si="1"/>
        <v>4438</v>
      </c>
      <c r="K118" s="9"/>
      <c r="M118" s="29"/>
    </row>
    <row r="119" spans="1:13" x14ac:dyDescent="0.35">
      <c r="A119" s="9">
        <v>149</v>
      </c>
      <c r="B119" s="9" t="s">
        <v>236</v>
      </c>
      <c r="C119" s="9" t="s">
        <v>237</v>
      </c>
      <c r="D119" s="9" t="s">
        <v>6</v>
      </c>
      <c r="E119" s="9" t="s">
        <v>105</v>
      </c>
      <c r="F119" s="9" t="s">
        <v>238</v>
      </c>
      <c r="G119" s="9" t="s">
        <v>9</v>
      </c>
      <c r="H119" s="30">
        <v>0</v>
      </c>
      <c r="I119" s="9">
        <v>8111</v>
      </c>
      <c r="J119" s="30">
        <f t="shared" si="1"/>
        <v>8111</v>
      </c>
      <c r="K119" s="9"/>
      <c r="M119" s="29"/>
    </row>
    <row r="120" spans="1:13" x14ac:dyDescent="0.35">
      <c r="A120" s="9">
        <v>150</v>
      </c>
      <c r="B120" s="9" t="s">
        <v>236</v>
      </c>
      <c r="C120" s="9" t="s">
        <v>239</v>
      </c>
      <c r="D120" s="9" t="s">
        <v>6</v>
      </c>
      <c r="E120" s="9" t="s">
        <v>105</v>
      </c>
      <c r="F120" s="9" t="s">
        <v>238</v>
      </c>
      <c r="G120" s="9" t="s">
        <v>9</v>
      </c>
      <c r="H120" s="30">
        <v>15</v>
      </c>
      <c r="I120" s="9">
        <v>10</v>
      </c>
      <c r="J120" s="30">
        <f t="shared" si="1"/>
        <v>-5</v>
      </c>
      <c r="K120" s="9"/>
      <c r="M120" s="29"/>
    </row>
    <row r="121" spans="1:13" x14ac:dyDescent="0.35">
      <c r="A121" s="9">
        <v>151</v>
      </c>
      <c r="B121" s="9" t="s">
        <v>1108</v>
      </c>
      <c r="C121" s="9" t="s">
        <v>1119</v>
      </c>
      <c r="D121" s="9" t="s">
        <v>6</v>
      </c>
      <c r="E121" s="9" t="s">
        <v>160</v>
      </c>
      <c r="F121" s="9" t="s">
        <v>240</v>
      </c>
      <c r="G121" s="9" t="s">
        <v>9</v>
      </c>
      <c r="H121" s="30">
        <v>2752</v>
      </c>
      <c r="I121" s="9">
        <v>2525</v>
      </c>
      <c r="J121" s="30">
        <f t="shared" si="1"/>
        <v>-227</v>
      </c>
      <c r="K121" s="9"/>
      <c r="M121" s="29"/>
    </row>
    <row r="122" spans="1:13" x14ac:dyDescent="0.35">
      <c r="A122" s="9">
        <v>152</v>
      </c>
      <c r="B122" s="9" t="s">
        <v>241</v>
      </c>
      <c r="C122" s="9" t="s">
        <v>242</v>
      </c>
      <c r="D122" s="9" t="s">
        <v>6</v>
      </c>
      <c r="E122" s="9" t="s">
        <v>69</v>
      </c>
      <c r="F122" s="9" t="s">
        <v>243</v>
      </c>
      <c r="G122" s="9" t="s">
        <v>9</v>
      </c>
      <c r="H122" s="30">
        <v>411</v>
      </c>
      <c r="I122" s="9">
        <v>2114</v>
      </c>
      <c r="J122" s="30">
        <f t="shared" si="1"/>
        <v>1703</v>
      </c>
      <c r="K122" s="9"/>
      <c r="M122" s="29"/>
    </row>
    <row r="123" spans="1:13" x14ac:dyDescent="0.35">
      <c r="A123" s="9">
        <v>153</v>
      </c>
      <c r="B123" s="9" t="s">
        <v>244</v>
      </c>
      <c r="C123" s="9" t="s">
        <v>245</v>
      </c>
      <c r="D123" s="9" t="s">
        <v>6</v>
      </c>
      <c r="E123" s="9" t="s">
        <v>84</v>
      </c>
      <c r="F123" s="9" t="s">
        <v>246</v>
      </c>
      <c r="G123" s="9" t="s">
        <v>9</v>
      </c>
      <c r="H123" s="30">
        <v>0</v>
      </c>
      <c r="I123" s="9">
        <v>0</v>
      </c>
      <c r="J123" s="30">
        <f t="shared" si="1"/>
        <v>0</v>
      </c>
      <c r="K123" s="9"/>
      <c r="M123" s="29"/>
    </row>
    <row r="124" spans="1:13" x14ac:dyDescent="0.35">
      <c r="A124" s="9">
        <v>154</v>
      </c>
      <c r="B124" s="9" t="s">
        <v>67</v>
      </c>
      <c r="C124" s="9" t="s">
        <v>247</v>
      </c>
      <c r="D124" s="9" t="s">
        <v>6</v>
      </c>
      <c r="E124" s="9" t="s">
        <v>69</v>
      </c>
      <c r="F124" s="9" t="s">
        <v>248</v>
      </c>
      <c r="G124" s="9" t="s">
        <v>9</v>
      </c>
      <c r="H124" s="30">
        <v>26</v>
      </c>
      <c r="I124" s="9">
        <v>777</v>
      </c>
      <c r="J124" s="30">
        <f t="shared" si="1"/>
        <v>751</v>
      </c>
      <c r="K124" s="9"/>
      <c r="M124" s="29"/>
    </row>
    <row r="125" spans="1:13" x14ac:dyDescent="0.35">
      <c r="A125" s="9">
        <v>157</v>
      </c>
      <c r="B125" s="9" t="s">
        <v>249</v>
      </c>
      <c r="C125" s="9" t="s">
        <v>250</v>
      </c>
      <c r="D125" s="9" t="s">
        <v>6</v>
      </c>
      <c r="E125" s="9" t="s">
        <v>92</v>
      </c>
      <c r="F125" s="9" t="s">
        <v>251</v>
      </c>
      <c r="G125" s="9" t="s">
        <v>9</v>
      </c>
      <c r="H125" s="30">
        <v>201</v>
      </c>
      <c r="I125" s="9">
        <v>36</v>
      </c>
      <c r="J125" s="30">
        <f t="shared" si="1"/>
        <v>-165</v>
      </c>
      <c r="K125" s="9"/>
      <c r="M125" s="29"/>
    </row>
    <row r="126" spans="1:13" x14ac:dyDescent="0.35">
      <c r="A126" s="9">
        <v>158</v>
      </c>
      <c r="B126" s="9" t="s">
        <v>249</v>
      </c>
      <c r="C126" s="9" t="s">
        <v>252</v>
      </c>
      <c r="D126" s="9" t="s">
        <v>6</v>
      </c>
      <c r="E126" s="9" t="s">
        <v>92</v>
      </c>
      <c r="F126" s="9" t="s">
        <v>251</v>
      </c>
      <c r="G126" s="9" t="s">
        <v>9</v>
      </c>
      <c r="H126" s="30">
        <v>25650</v>
      </c>
      <c r="I126" s="9">
        <v>11124</v>
      </c>
      <c r="J126" s="30">
        <f t="shared" si="1"/>
        <v>-14526</v>
      </c>
      <c r="K126" s="9"/>
      <c r="M126" s="29"/>
    </row>
    <row r="127" spans="1:13" x14ac:dyDescent="0.35">
      <c r="A127" s="9">
        <v>159</v>
      </c>
      <c r="B127" s="9" t="s">
        <v>249</v>
      </c>
      <c r="C127" s="9" t="s">
        <v>253</v>
      </c>
      <c r="D127" s="9" t="s">
        <v>6</v>
      </c>
      <c r="E127" s="9" t="s">
        <v>92</v>
      </c>
      <c r="F127" s="9" t="s">
        <v>251</v>
      </c>
      <c r="G127" s="9" t="s">
        <v>9</v>
      </c>
      <c r="H127" s="30">
        <v>0</v>
      </c>
      <c r="I127" s="9">
        <v>0</v>
      </c>
      <c r="J127" s="30">
        <f t="shared" si="1"/>
        <v>0</v>
      </c>
      <c r="K127" s="9"/>
      <c r="M127" s="29"/>
    </row>
    <row r="128" spans="1:13" x14ac:dyDescent="0.35">
      <c r="A128" s="9">
        <v>160</v>
      </c>
      <c r="B128" s="9" t="s">
        <v>203</v>
      </c>
      <c r="C128" s="9" t="s">
        <v>254</v>
      </c>
      <c r="D128" s="9" t="s">
        <v>6</v>
      </c>
      <c r="E128" s="9" t="s">
        <v>205</v>
      </c>
      <c r="F128" s="9" t="s">
        <v>206</v>
      </c>
      <c r="G128" s="9" t="s">
        <v>9</v>
      </c>
      <c r="H128" s="30">
        <v>68182</v>
      </c>
      <c r="I128" s="9">
        <v>28950</v>
      </c>
      <c r="J128" s="30">
        <f t="shared" si="1"/>
        <v>-39232</v>
      </c>
      <c r="K128" s="9"/>
      <c r="M128" s="29"/>
    </row>
    <row r="129" spans="1:13" x14ac:dyDescent="0.35">
      <c r="A129" s="9">
        <v>161</v>
      </c>
      <c r="B129" s="9" t="s">
        <v>255</v>
      </c>
      <c r="C129" s="9" t="s">
        <v>256</v>
      </c>
      <c r="D129" s="9" t="s">
        <v>257</v>
      </c>
      <c r="E129" s="9" t="s">
        <v>84</v>
      </c>
      <c r="F129" s="9" t="s">
        <v>258</v>
      </c>
      <c r="G129" s="9" t="s">
        <v>9</v>
      </c>
      <c r="H129" s="30">
        <v>362</v>
      </c>
      <c r="I129" s="9">
        <v>4719</v>
      </c>
      <c r="J129" s="30">
        <f t="shared" si="1"/>
        <v>4357</v>
      </c>
      <c r="K129" s="9"/>
      <c r="M129" s="29"/>
    </row>
    <row r="130" spans="1:13" x14ac:dyDescent="0.35">
      <c r="A130" s="9">
        <v>165</v>
      </c>
      <c r="B130" s="9" t="s">
        <v>249</v>
      </c>
      <c r="C130" s="9" t="s">
        <v>259</v>
      </c>
      <c r="D130" s="9" t="s">
        <v>6</v>
      </c>
      <c r="E130" s="9" t="s">
        <v>92</v>
      </c>
      <c r="F130" s="9" t="s">
        <v>251</v>
      </c>
      <c r="G130" s="9" t="s">
        <v>9</v>
      </c>
      <c r="H130" s="30">
        <v>26</v>
      </c>
      <c r="I130" s="9">
        <v>0</v>
      </c>
      <c r="J130" s="30">
        <f t="shared" si="1"/>
        <v>-26</v>
      </c>
      <c r="K130" s="9"/>
      <c r="M130" s="29"/>
    </row>
    <row r="131" spans="1:13" x14ac:dyDescent="0.35">
      <c r="A131" s="9">
        <v>166</v>
      </c>
      <c r="B131" s="9" t="s">
        <v>260</v>
      </c>
      <c r="C131" s="9" t="s">
        <v>261</v>
      </c>
      <c r="D131" s="9" t="s">
        <v>6</v>
      </c>
      <c r="E131" s="9" t="s">
        <v>92</v>
      </c>
      <c r="F131" s="9" t="s">
        <v>262</v>
      </c>
      <c r="G131" s="9" t="s">
        <v>9</v>
      </c>
      <c r="H131" s="30">
        <v>954</v>
      </c>
      <c r="I131" s="9">
        <v>5662</v>
      </c>
      <c r="J131" s="30">
        <f t="shared" si="1"/>
        <v>4708</v>
      </c>
      <c r="K131" s="9"/>
      <c r="M131" s="29"/>
    </row>
    <row r="132" spans="1:13" x14ac:dyDescent="0.35">
      <c r="A132" s="9">
        <v>168</v>
      </c>
      <c r="B132" s="9" t="s">
        <v>263</v>
      </c>
      <c r="C132" s="9" t="s">
        <v>263</v>
      </c>
      <c r="D132" s="9" t="s">
        <v>264</v>
      </c>
      <c r="E132" s="9" t="s">
        <v>92</v>
      </c>
      <c r="F132" s="9" t="s">
        <v>265</v>
      </c>
      <c r="G132" s="9" t="s">
        <v>9</v>
      </c>
      <c r="H132" s="30">
        <v>93818</v>
      </c>
      <c r="I132" s="9">
        <v>61486</v>
      </c>
      <c r="J132" s="30">
        <f t="shared" si="1"/>
        <v>-32332</v>
      </c>
      <c r="K132" s="9"/>
      <c r="M132" s="29"/>
    </row>
    <row r="133" spans="1:13" x14ac:dyDescent="0.35">
      <c r="A133" s="9">
        <v>169</v>
      </c>
      <c r="B133" s="9" t="s">
        <v>1109</v>
      </c>
      <c r="C133" s="9" t="s">
        <v>1171</v>
      </c>
      <c r="D133" s="9" t="s">
        <v>6</v>
      </c>
      <c r="E133" s="9" t="s">
        <v>92</v>
      </c>
      <c r="F133" s="9" t="s">
        <v>262</v>
      </c>
      <c r="G133" s="9" t="s">
        <v>9</v>
      </c>
      <c r="H133" s="30">
        <v>0</v>
      </c>
      <c r="I133" s="9">
        <v>0</v>
      </c>
      <c r="J133" s="30">
        <f t="shared" si="1"/>
        <v>0</v>
      </c>
      <c r="K133" s="9"/>
      <c r="M133" s="29"/>
    </row>
    <row r="134" spans="1:13" x14ac:dyDescent="0.35">
      <c r="A134" s="9">
        <v>171</v>
      </c>
      <c r="B134" s="9" t="s">
        <v>120</v>
      </c>
      <c r="C134" s="9" t="s">
        <v>266</v>
      </c>
      <c r="D134" s="9" t="s">
        <v>6</v>
      </c>
      <c r="E134" s="9" t="s">
        <v>122</v>
      </c>
      <c r="F134" s="9" t="s">
        <v>123</v>
      </c>
      <c r="G134" s="9" t="s">
        <v>9</v>
      </c>
      <c r="H134" s="30">
        <v>3</v>
      </c>
      <c r="I134" s="9">
        <v>0</v>
      </c>
      <c r="J134" s="30">
        <f t="shared" ref="J134:J197" si="2">I134-H134</f>
        <v>-3</v>
      </c>
      <c r="K134" s="9"/>
      <c r="M134" s="29"/>
    </row>
    <row r="135" spans="1:13" x14ac:dyDescent="0.35">
      <c r="A135" s="9">
        <v>172</v>
      </c>
      <c r="B135" s="9" t="s">
        <v>267</v>
      </c>
      <c r="C135" s="9" t="s">
        <v>268</v>
      </c>
      <c r="D135" s="9" t="s">
        <v>6</v>
      </c>
      <c r="E135" s="9" t="s">
        <v>220</v>
      </c>
      <c r="F135" s="9" t="s">
        <v>269</v>
      </c>
      <c r="G135" s="9" t="s">
        <v>9</v>
      </c>
      <c r="H135" s="30">
        <v>145</v>
      </c>
      <c r="I135" s="9">
        <v>1709</v>
      </c>
      <c r="J135" s="30">
        <f t="shared" si="2"/>
        <v>1564</v>
      </c>
      <c r="K135" s="9"/>
      <c r="M135" s="29"/>
    </row>
    <row r="136" spans="1:13" x14ac:dyDescent="0.35">
      <c r="A136" s="9">
        <v>173</v>
      </c>
      <c r="B136" s="9" t="s">
        <v>270</v>
      </c>
      <c r="C136" s="9" t="s">
        <v>271</v>
      </c>
      <c r="D136" s="9" t="s">
        <v>6</v>
      </c>
      <c r="E136" s="9" t="s">
        <v>84</v>
      </c>
      <c r="F136" s="9" t="s">
        <v>272</v>
      </c>
      <c r="G136" s="9" t="s">
        <v>9</v>
      </c>
      <c r="H136" s="30">
        <v>46662</v>
      </c>
      <c r="I136" s="9">
        <v>21348</v>
      </c>
      <c r="J136" s="30">
        <f t="shared" si="2"/>
        <v>-25314</v>
      </c>
      <c r="K136" s="9"/>
      <c r="M136" s="29"/>
    </row>
    <row r="137" spans="1:13" x14ac:dyDescent="0.35">
      <c r="A137" s="9">
        <v>174</v>
      </c>
      <c r="B137" s="9" t="s">
        <v>270</v>
      </c>
      <c r="C137" s="9" t="s">
        <v>273</v>
      </c>
      <c r="D137" s="9" t="s">
        <v>6</v>
      </c>
      <c r="E137" s="9" t="s">
        <v>84</v>
      </c>
      <c r="F137" s="9" t="s">
        <v>272</v>
      </c>
      <c r="G137" s="9" t="s">
        <v>9</v>
      </c>
      <c r="H137" s="30">
        <v>2655</v>
      </c>
      <c r="I137" s="9">
        <v>79</v>
      </c>
      <c r="J137" s="30">
        <f t="shared" si="2"/>
        <v>-2576</v>
      </c>
      <c r="K137" s="9"/>
      <c r="M137" s="29"/>
    </row>
    <row r="138" spans="1:13" x14ac:dyDescent="0.35">
      <c r="A138" s="9">
        <v>175</v>
      </c>
      <c r="B138" s="9" t="s">
        <v>274</v>
      </c>
      <c r="C138" s="9" t="s">
        <v>275</v>
      </c>
      <c r="D138" s="9" t="s">
        <v>6</v>
      </c>
      <c r="E138" s="9" t="s">
        <v>220</v>
      </c>
      <c r="F138" s="9" t="s">
        <v>276</v>
      </c>
      <c r="G138" s="9" t="s">
        <v>9</v>
      </c>
      <c r="H138" s="30">
        <v>498</v>
      </c>
      <c r="I138" s="9">
        <v>147</v>
      </c>
      <c r="J138" s="30">
        <f t="shared" si="2"/>
        <v>-351</v>
      </c>
      <c r="K138" s="9"/>
      <c r="M138" s="29"/>
    </row>
    <row r="139" spans="1:13" x14ac:dyDescent="0.35">
      <c r="A139" s="9">
        <v>176</v>
      </c>
      <c r="B139" s="9" t="s">
        <v>277</v>
      </c>
      <c r="C139" s="9" t="s">
        <v>278</v>
      </c>
      <c r="D139" s="9" t="s">
        <v>6</v>
      </c>
      <c r="E139" s="9" t="s">
        <v>62</v>
      </c>
      <c r="F139" s="9" t="s">
        <v>279</v>
      </c>
      <c r="G139" s="9" t="s">
        <v>9</v>
      </c>
      <c r="H139" s="30">
        <v>22359</v>
      </c>
      <c r="I139" s="9">
        <v>7350</v>
      </c>
      <c r="J139" s="30">
        <f t="shared" si="2"/>
        <v>-15009</v>
      </c>
      <c r="K139" s="9"/>
      <c r="M139" s="29"/>
    </row>
    <row r="140" spans="1:13" x14ac:dyDescent="0.35">
      <c r="A140" s="9">
        <v>177</v>
      </c>
      <c r="B140" s="9" t="s">
        <v>42</v>
      </c>
      <c r="C140" s="9" t="s">
        <v>280</v>
      </c>
      <c r="D140" s="9" t="s">
        <v>6</v>
      </c>
      <c r="E140" s="9" t="s">
        <v>28</v>
      </c>
      <c r="F140" s="9" t="s">
        <v>44</v>
      </c>
      <c r="G140" s="9" t="s">
        <v>9</v>
      </c>
      <c r="H140" s="30">
        <v>147</v>
      </c>
      <c r="I140" s="9">
        <v>3398</v>
      </c>
      <c r="J140" s="30">
        <f t="shared" si="2"/>
        <v>3251</v>
      </c>
      <c r="K140" s="9"/>
      <c r="M140" s="29"/>
    </row>
    <row r="141" spans="1:13" x14ac:dyDescent="0.35">
      <c r="A141" s="9">
        <v>180</v>
      </c>
      <c r="B141" s="9" t="s">
        <v>283</v>
      </c>
      <c r="C141" s="9" t="s">
        <v>284</v>
      </c>
      <c r="D141" s="9" t="s">
        <v>6</v>
      </c>
      <c r="E141" s="9" t="s">
        <v>75</v>
      </c>
      <c r="F141" s="9" t="s">
        <v>282</v>
      </c>
      <c r="G141" s="9" t="s">
        <v>9</v>
      </c>
      <c r="H141" s="30">
        <v>16437</v>
      </c>
      <c r="I141" s="9">
        <v>1698</v>
      </c>
      <c r="J141" s="30">
        <f t="shared" si="2"/>
        <v>-14739</v>
      </c>
      <c r="K141" s="9"/>
      <c r="M141" s="29"/>
    </row>
    <row r="142" spans="1:13" x14ac:dyDescent="0.35">
      <c r="A142" s="9">
        <v>181</v>
      </c>
      <c r="B142" s="9" t="s">
        <v>283</v>
      </c>
      <c r="C142" s="9" t="s">
        <v>285</v>
      </c>
      <c r="D142" s="9" t="s">
        <v>6</v>
      </c>
      <c r="E142" s="9" t="s">
        <v>75</v>
      </c>
      <c r="F142" s="9" t="s">
        <v>282</v>
      </c>
      <c r="G142" s="9" t="s">
        <v>9</v>
      </c>
      <c r="H142" s="30">
        <v>124</v>
      </c>
      <c r="I142" s="9">
        <v>1390</v>
      </c>
      <c r="J142" s="30">
        <f t="shared" si="2"/>
        <v>1266</v>
      </c>
      <c r="K142" s="9"/>
      <c r="M142" s="29"/>
    </row>
    <row r="143" spans="1:13" x14ac:dyDescent="0.35">
      <c r="A143" s="9">
        <v>182</v>
      </c>
      <c r="B143" s="9" t="s">
        <v>283</v>
      </c>
      <c r="C143" s="9" t="s">
        <v>286</v>
      </c>
      <c r="D143" s="9" t="s">
        <v>6</v>
      </c>
      <c r="E143" s="9" t="s">
        <v>75</v>
      </c>
      <c r="F143" s="9" t="s">
        <v>282</v>
      </c>
      <c r="G143" s="9" t="s">
        <v>9</v>
      </c>
      <c r="H143" s="30">
        <v>404</v>
      </c>
      <c r="I143" s="9">
        <v>0</v>
      </c>
      <c r="J143" s="30">
        <f t="shared" si="2"/>
        <v>-404</v>
      </c>
      <c r="K143" s="9"/>
      <c r="M143" s="29"/>
    </row>
    <row r="144" spans="1:13" x14ac:dyDescent="0.35">
      <c r="A144" s="9">
        <v>186</v>
      </c>
      <c r="B144" s="9" t="s">
        <v>144</v>
      </c>
      <c r="C144" s="9" t="s">
        <v>287</v>
      </c>
      <c r="D144" s="9" t="s">
        <v>6</v>
      </c>
      <c r="E144" s="9" t="s">
        <v>92</v>
      </c>
      <c r="F144" s="9" t="s">
        <v>265</v>
      </c>
      <c r="G144" s="9" t="s">
        <v>9</v>
      </c>
      <c r="H144" s="30">
        <v>0</v>
      </c>
      <c r="I144" s="9">
        <v>0</v>
      </c>
      <c r="J144" s="30">
        <f t="shared" si="2"/>
        <v>0</v>
      </c>
      <c r="K144" s="9"/>
      <c r="M144" s="29"/>
    </row>
    <row r="145" spans="1:13" x14ac:dyDescent="0.35">
      <c r="A145" s="9">
        <v>187</v>
      </c>
      <c r="B145" s="9" t="s">
        <v>48</v>
      </c>
      <c r="C145" s="9" t="s">
        <v>288</v>
      </c>
      <c r="D145" s="9" t="s">
        <v>6</v>
      </c>
      <c r="E145" s="9" t="s">
        <v>50</v>
      </c>
      <c r="F145" s="9" t="s">
        <v>51</v>
      </c>
      <c r="G145" s="9" t="s">
        <v>9</v>
      </c>
      <c r="H145" s="30">
        <v>4808</v>
      </c>
      <c r="I145" s="9">
        <v>4738</v>
      </c>
      <c r="J145" s="30">
        <f t="shared" si="2"/>
        <v>-70</v>
      </c>
      <c r="K145" s="9"/>
      <c r="M145" s="29"/>
    </row>
    <row r="146" spans="1:13" x14ac:dyDescent="0.35">
      <c r="A146" s="9">
        <v>188</v>
      </c>
      <c r="B146" s="9" t="s">
        <v>289</v>
      </c>
      <c r="C146" s="9" t="s">
        <v>290</v>
      </c>
      <c r="D146" s="9" t="s">
        <v>6</v>
      </c>
      <c r="E146" s="9" t="s">
        <v>84</v>
      </c>
      <c r="F146" s="9" t="s">
        <v>291</v>
      </c>
      <c r="G146" s="9" t="s">
        <v>9</v>
      </c>
      <c r="H146" s="30">
        <v>265</v>
      </c>
      <c r="I146" s="9">
        <v>4661</v>
      </c>
      <c r="J146" s="30">
        <f t="shared" si="2"/>
        <v>4396</v>
      </c>
      <c r="K146" s="9"/>
      <c r="M146" s="29"/>
    </row>
    <row r="147" spans="1:13" x14ac:dyDescent="0.35">
      <c r="A147" s="9">
        <v>189</v>
      </c>
      <c r="B147" s="9" t="s">
        <v>292</v>
      </c>
      <c r="C147" s="9" t="s">
        <v>293</v>
      </c>
      <c r="D147" s="9" t="s">
        <v>6</v>
      </c>
      <c r="E147" s="9" t="s">
        <v>122</v>
      </c>
      <c r="F147" s="9" t="s">
        <v>294</v>
      </c>
      <c r="G147" s="9" t="s">
        <v>9</v>
      </c>
      <c r="H147" s="30">
        <v>59</v>
      </c>
      <c r="I147" s="9">
        <v>0</v>
      </c>
      <c r="J147" s="30">
        <f t="shared" si="2"/>
        <v>-59</v>
      </c>
      <c r="K147" s="9"/>
      <c r="M147" s="29"/>
    </row>
    <row r="148" spans="1:13" x14ac:dyDescent="0.35">
      <c r="A148" s="9">
        <v>190</v>
      </c>
      <c r="B148" s="9" t="s">
        <v>292</v>
      </c>
      <c r="C148" s="9" t="s">
        <v>295</v>
      </c>
      <c r="D148" s="9" t="s">
        <v>6</v>
      </c>
      <c r="E148" s="9" t="s">
        <v>122</v>
      </c>
      <c r="F148" s="9" t="s">
        <v>294</v>
      </c>
      <c r="G148" s="9" t="s">
        <v>9</v>
      </c>
      <c r="H148" s="30">
        <v>238</v>
      </c>
      <c r="I148" s="9">
        <v>4625</v>
      </c>
      <c r="J148" s="30">
        <f t="shared" si="2"/>
        <v>4387</v>
      </c>
      <c r="K148" s="9"/>
      <c r="M148" s="29"/>
    </row>
    <row r="149" spans="1:13" x14ac:dyDescent="0.35">
      <c r="A149" s="9">
        <v>192</v>
      </c>
      <c r="B149" s="9" t="s">
        <v>292</v>
      </c>
      <c r="C149" s="9" t="s">
        <v>296</v>
      </c>
      <c r="D149" s="9" t="s">
        <v>6</v>
      </c>
      <c r="E149" s="9" t="s">
        <v>122</v>
      </c>
      <c r="F149" s="9" t="s">
        <v>294</v>
      </c>
      <c r="G149" s="9" t="s">
        <v>9</v>
      </c>
      <c r="H149" s="30">
        <v>238</v>
      </c>
      <c r="I149" s="9">
        <v>841</v>
      </c>
      <c r="J149" s="30">
        <f t="shared" si="2"/>
        <v>603</v>
      </c>
      <c r="K149" s="9"/>
      <c r="M149" s="29"/>
    </row>
    <row r="150" spans="1:13" x14ac:dyDescent="0.35">
      <c r="A150" s="9">
        <v>193</v>
      </c>
      <c r="B150" s="9" t="s">
        <v>241</v>
      </c>
      <c r="C150" s="9" t="s">
        <v>297</v>
      </c>
      <c r="D150" s="9" t="s">
        <v>6</v>
      </c>
      <c r="E150" s="9" t="s">
        <v>69</v>
      </c>
      <c r="F150" s="9" t="s">
        <v>243</v>
      </c>
      <c r="G150" s="9" t="s">
        <v>9</v>
      </c>
      <c r="H150" s="30">
        <v>24</v>
      </c>
      <c r="I150" s="9">
        <v>0</v>
      </c>
      <c r="J150" s="30">
        <f t="shared" si="2"/>
        <v>-24</v>
      </c>
      <c r="K150" s="9"/>
      <c r="M150" s="29"/>
    </row>
    <row r="151" spans="1:13" x14ac:dyDescent="0.35">
      <c r="A151" s="9">
        <v>194</v>
      </c>
      <c r="B151" s="9" t="s">
        <v>241</v>
      </c>
      <c r="C151" s="9" t="s">
        <v>234</v>
      </c>
      <c r="D151" s="9" t="s">
        <v>6</v>
      </c>
      <c r="E151" s="9" t="s">
        <v>69</v>
      </c>
      <c r="F151" s="9" t="s">
        <v>243</v>
      </c>
      <c r="G151" s="9" t="s">
        <v>9</v>
      </c>
      <c r="H151" s="30">
        <v>210690</v>
      </c>
      <c r="I151" s="9">
        <v>73283</v>
      </c>
      <c r="J151" s="30">
        <f t="shared" si="2"/>
        <v>-137407</v>
      </c>
      <c r="K151" s="9"/>
      <c r="M151" s="29"/>
    </row>
    <row r="152" spans="1:13" x14ac:dyDescent="0.35">
      <c r="A152" s="9">
        <v>195</v>
      </c>
      <c r="B152" s="9" t="s">
        <v>241</v>
      </c>
      <c r="C152" s="9" t="s">
        <v>298</v>
      </c>
      <c r="D152" s="9" t="s">
        <v>6</v>
      </c>
      <c r="E152" s="9" t="s">
        <v>69</v>
      </c>
      <c r="F152" s="9" t="s">
        <v>243</v>
      </c>
      <c r="G152" s="9" t="s">
        <v>9</v>
      </c>
      <c r="H152" s="30">
        <v>1354</v>
      </c>
      <c r="I152" s="9">
        <v>0</v>
      </c>
      <c r="J152" s="30">
        <f t="shared" si="2"/>
        <v>-1354</v>
      </c>
      <c r="K152" s="9"/>
      <c r="M152" s="29"/>
    </row>
    <row r="153" spans="1:13" x14ac:dyDescent="0.35">
      <c r="A153" s="9">
        <v>196</v>
      </c>
      <c r="B153" s="9" t="s">
        <v>299</v>
      </c>
      <c r="C153" s="9" t="s">
        <v>1120</v>
      </c>
      <c r="D153" s="9" t="s">
        <v>6</v>
      </c>
      <c r="E153" s="9" t="s">
        <v>84</v>
      </c>
      <c r="F153" s="9" t="s">
        <v>300</v>
      </c>
      <c r="G153" s="9" t="s">
        <v>9</v>
      </c>
      <c r="H153" s="30">
        <v>0</v>
      </c>
      <c r="I153" s="9">
        <v>17553</v>
      </c>
      <c r="J153" s="30">
        <f t="shared" si="2"/>
        <v>17553</v>
      </c>
      <c r="K153" s="9"/>
      <c r="M153" s="29"/>
    </row>
    <row r="154" spans="1:13" x14ac:dyDescent="0.35">
      <c r="A154" s="9">
        <v>197</v>
      </c>
      <c r="B154" s="9" t="s">
        <v>299</v>
      </c>
      <c r="C154" s="9" t="s">
        <v>301</v>
      </c>
      <c r="D154" s="9" t="s">
        <v>6</v>
      </c>
      <c r="E154" s="9" t="s">
        <v>84</v>
      </c>
      <c r="F154" s="9" t="s">
        <v>300</v>
      </c>
      <c r="G154" s="9" t="s">
        <v>9</v>
      </c>
      <c r="H154" s="30">
        <v>0</v>
      </c>
      <c r="I154" s="9">
        <v>0</v>
      </c>
      <c r="J154" s="30">
        <f t="shared" si="2"/>
        <v>0</v>
      </c>
      <c r="K154" s="9"/>
      <c r="M154" s="29"/>
    </row>
    <row r="155" spans="1:13" x14ac:dyDescent="0.35">
      <c r="A155" s="9">
        <v>198</v>
      </c>
      <c r="B155" s="9" t="s">
        <v>302</v>
      </c>
      <c r="C155" s="9" t="s">
        <v>303</v>
      </c>
      <c r="D155" s="9" t="s">
        <v>6</v>
      </c>
      <c r="E155" s="9" t="s">
        <v>14</v>
      </c>
      <c r="F155" s="9" t="s">
        <v>304</v>
      </c>
      <c r="G155" s="9" t="s">
        <v>9</v>
      </c>
      <c r="H155" s="30">
        <v>2380</v>
      </c>
      <c r="I155" s="9">
        <v>5918</v>
      </c>
      <c r="J155" s="30">
        <f t="shared" si="2"/>
        <v>3538</v>
      </c>
      <c r="K155" s="9"/>
      <c r="M155" s="29"/>
    </row>
    <row r="156" spans="1:13" x14ac:dyDescent="0.35">
      <c r="A156" s="9">
        <v>199</v>
      </c>
      <c r="B156" s="9" t="s">
        <v>305</v>
      </c>
      <c r="C156" s="9" t="s">
        <v>306</v>
      </c>
      <c r="D156" s="9" t="s">
        <v>6</v>
      </c>
      <c r="E156" s="9" t="s">
        <v>46</v>
      </c>
      <c r="F156" s="9" t="s">
        <v>307</v>
      </c>
      <c r="G156" s="9" t="s">
        <v>9</v>
      </c>
      <c r="H156" s="30">
        <v>0</v>
      </c>
      <c r="I156" s="9">
        <v>0</v>
      </c>
      <c r="J156" s="30">
        <f t="shared" si="2"/>
        <v>0</v>
      </c>
      <c r="K156" s="9"/>
      <c r="M156" s="29"/>
    </row>
    <row r="157" spans="1:13" x14ac:dyDescent="0.35">
      <c r="A157" s="9">
        <v>200</v>
      </c>
      <c r="B157" s="9" t="s">
        <v>302</v>
      </c>
      <c r="C157" s="9" t="s">
        <v>308</v>
      </c>
      <c r="D157" s="9" t="s">
        <v>6</v>
      </c>
      <c r="E157" s="9" t="s">
        <v>14</v>
      </c>
      <c r="F157" s="9" t="s">
        <v>309</v>
      </c>
      <c r="G157" s="9" t="s">
        <v>9</v>
      </c>
      <c r="H157" s="30">
        <v>0</v>
      </c>
      <c r="I157" s="9">
        <v>85</v>
      </c>
      <c r="J157" s="30">
        <f t="shared" si="2"/>
        <v>85</v>
      </c>
      <c r="K157" s="9"/>
      <c r="M157" s="29"/>
    </row>
    <row r="158" spans="1:13" x14ac:dyDescent="0.35">
      <c r="A158" s="9">
        <v>201</v>
      </c>
      <c r="B158" s="9" t="s">
        <v>310</v>
      </c>
      <c r="C158" s="9" t="s">
        <v>311</v>
      </c>
      <c r="D158" s="9" t="s">
        <v>6</v>
      </c>
      <c r="E158" s="9" t="s">
        <v>14</v>
      </c>
      <c r="F158" s="9" t="s">
        <v>312</v>
      </c>
      <c r="G158" s="9" t="s">
        <v>9</v>
      </c>
      <c r="H158" s="30">
        <v>41</v>
      </c>
      <c r="I158" s="9">
        <v>5973</v>
      </c>
      <c r="J158" s="30">
        <f t="shared" si="2"/>
        <v>5932</v>
      </c>
      <c r="K158" s="9"/>
      <c r="M158" s="29"/>
    </row>
    <row r="159" spans="1:13" x14ac:dyDescent="0.35">
      <c r="A159" s="9">
        <v>202</v>
      </c>
      <c r="B159" s="9" t="s">
        <v>313</v>
      </c>
      <c r="C159" s="9" t="s">
        <v>314</v>
      </c>
      <c r="D159" s="9" t="s">
        <v>6</v>
      </c>
      <c r="E159" s="9" t="s">
        <v>205</v>
      </c>
      <c r="F159" s="9" t="s">
        <v>315</v>
      </c>
      <c r="G159" s="9" t="s">
        <v>9</v>
      </c>
      <c r="H159" s="30">
        <v>581</v>
      </c>
      <c r="I159" s="9">
        <v>7249</v>
      </c>
      <c r="J159" s="30">
        <f t="shared" si="2"/>
        <v>6668</v>
      </c>
      <c r="K159" s="9"/>
      <c r="M159" s="29"/>
    </row>
    <row r="160" spans="1:13" x14ac:dyDescent="0.35">
      <c r="A160" s="9">
        <v>203</v>
      </c>
      <c r="B160" s="9" t="s">
        <v>316</v>
      </c>
      <c r="C160" s="9" t="s">
        <v>317</v>
      </c>
      <c r="D160" s="9" t="s">
        <v>6</v>
      </c>
      <c r="E160" s="9" t="s">
        <v>129</v>
      </c>
      <c r="F160" s="9" t="s">
        <v>318</v>
      </c>
      <c r="G160" s="9" t="s">
        <v>9</v>
      </c>
      <c r="H160" s="30">
        <v>707</v>
      </c>
      <c r="I160" s="9">
        <v>0</v>
      </c>
      <c r="J160" s="30">
        <f t="shared" si="2"/>
        <v>-707</v>
      </c>
      <c r="K160" s="9"/>
      <c r="M160" s="29"/>
    </row>
    <row r="161" spans="1:13" x14ac:dyDescent="0.35">
      <c r="A161" s="9">
        <v>204</v>
      </c>
      <c r="B161" s="9" t="s">
        <v>319</v>
      </c>
      <c r="C161" s="9" t="s">
        <v>320</v>
      </c>
      <c r="D161" s="9" t="s">
        <v>6</v>
      </c>
      <c r="E161" s="9" t="s">
        <v>129</v>
      </c>
      <c r="F161" s="9" t="s">
        <v>318</v>
      </c>
      <c r="G161" s="9" t="s">
        <v>9</v>
      </c>
      <c r="H161" s="30">
        <v>0</v>
      </c>
      <c r="I161" s="9">
        <v>63</v>
      </c>
      <c r="J161" s="30">
        <f t="shared" si="2"/>
        <v>63</v>
      </c>
      <c r="K161" s="9"/>
      <c r="M161" s="29"/>
    </row>
    <row r="162" spans="1:13" x14ac:dyDescent="0.35">
      <c r="A162" s="9">
        <v>205</v>
      </c>
      <c r="B162" s="9" t="s">
        <v>321</v>
      </c>
      <c r="C162" s="9" t="s">
        <v>322</v>
      </c>
      <c r="D162" s="9" t="s">
        <v>6</v>
      </c>
      <c r="E162" s="9" t="s">
        <v>84</v>
      </c>
      <c r="F162" s="9" t="s">
        <v>323</v>
      </c>
      <c r="G162" s="9" t="s">
        <v>9</v>
      </c>
      <c r="H162" s="30">
        <v>0</v>
      </c>
      <c r="I162" s="9">
        <v>0</v>
      </c>
      <c r="J162" s="30">
        <f t="shared" si="2"/>
        <v>0</v>
      </c>
      <c r="K162" s="9"/>
      <c r="M162" s="29"/>
    </row>
    <row r="163" spans="1:13" x14ac:dyDescent="0.35">
      <c r="A163" s="9">
        <v>206</v>
      </c>
      <c r="B163" s="9" t="s">
        <v>324</v>
      </c>
      <c r="C163" s="9" t="s">
        <v>324</v>
      </c>
      <c r="D163" s="9" t="s">
        <v>325</v>
      </c>
      <c r="E163" s="9" t="s">
        <v>92</v>
      </c>
      <c r="F163" s="9" t="s">
        <v>251</v>
      </c>
      <c r="G163" s="9" t="s">
        <v>9</v>
      </c>
      <c r="H163" s="30">
        <v>39636</v>
      </c>
      <c r="I163" s="9">
        <v>32937</v>
      </c>
      <c r="J163" s="30">
        <f t="shared" si="2"/>
        <v>-6699</v>
      </c>
      <c r="K163" s="9"/>
      <c r="M163" s="29"/>
    </row>
    <row r="164" spans="1:13" x14ac:dyDescent="0.35">
      <c r="A164" s="9">
        <v>208</v>
      </c>
      <c r="B164" s="9" t="s">
        <v>328</v>
      </c>
      <c r="C164" s="9" t="s">
        <v>328</v>
      </c>
      <c r="D164" s="9" t="s">
        <v>6</v>
      </c>
      <c r="E164" s="9" t="s">
        <v>100</v>
      </c>
      <c r="F164" s="9" t="s">
        <v>329</v>
      </c>
      <c r="G164" s="9" t="s">
        <v>9</v>
      </c>
      <c r="H164" s="30">
        <v>1604</v>
      </c>
      <c r="I164" s="9">
        <v>0</v>
      </c>
      <c r="J164" s="30">
        <f t="shared" si="2"/>
        <v>-1604</v>
      </c>
      <c r="K164" s="9"/>
      <c r="M164" s="29"/>
    </row>
    <row r="165" spans="1:13" x14ac:dyDescent="0.35">
      <c r="A165" s="9">
        <v>209</v>
      </c>
      <c r="B165" s="9" t="s">
        <v>330</v>
      </c>
      <c r="C165" s="9" t="s">
        <v>331</v>
      </c>
      <c r="D165" s="9" t="s">
        <v>6</v>
      </c>
      <c r="E165" s="9" t="s">
        <v>92</v>
      </c>
      <c r="F165" s="9" t="s">
        <v>332</v>
      </c>
      <c r="G165" s="9" t="s">
        <v>9</v>
      </c>
      <c r="H165" s="30">
        <v>468</v>
      </c>
      <c r="I165" s="9">
        <v>0</v>
      </c>
      <c r="J165" s="30">
        <f t="shared" si="2"/>
        <v>-468</v>
      </c>
      <c r="K165" s="9"/>
      <c r="M165" s="29"/>
    </row>
    <row r="166" spans="1:13" x14ac:dyDescent="0.35">
      <c r="A166" s="9">
        <v>210</v>
      </c>
      <c r="B166" s="9" t="s">
        <v>330</v>
      </c>
      <c r="C166" s="9" t="s">
        <v>333</v>
      </c>
      <c r="D166" s="9" t="s">
        <v>6</v>
      </c>
      <c r="E166" s="9" t="s">
        <v>92</v>
      </c>
      <c r="F166" s="9" t="s">
        <v>332</v>
      </c>
      <c r="G166" s="9" t="s">
        <v>9</v>
      </c>
      <c r="H166" s="30">
        <v>258</v>
      </c>
      <c r="I166" s="9">
        <v>0</v>
      </c>
      <c r="J166" s="30">
        <f t="shared" si="2"/>
        <v>-258</v>
      </c>
      <c r="K166" s="9"/>
      <c r="M166" s="29"/>
    </row>
    <row r="167" spans="1:13" x14ac:dyDescent="0.35">
      <c r="A167" s="9">
        <v>211</v>
      </c>
      <c r="B167" s="9" t="s">
        <v>330</v>
      </c>
      <c r="C167" s="9" t="s">
        <v>334</v>
      </c>
      <c r="D167" s="9" t="s">
        <v>6</v>
      </c>
      <c r="E167" s="9" t="s">
        <v>92</v>
      </c>
      <c r="F167" s="9" t="s">
        <v>332</v>
      </c>
      <c r="G167" s="9" t="s">
        <v>9</v>
      </c>
      <c r="H167" s="30">
        <v>0</v>
      </c>
      <c r="I167" s="9">
        <v>0</v>
      </c>
      <c r="J167" s="30">
        <f t="shared" si="2"/>
        <v>0</v>
      </c>
      <c r="K167" s="9"/>
      <c r="M167" s="29"/>
    </row>
    <row r="168" spans="1:13" x14ac:dyDescent="0.35">
      <c r="A168" s="9">
        <v>212</v>
      </c>
      <c r="B168" s="9" t="s">
        <v>335</v>
      </c>
      <c r="C168" s="9" t="s">
        <v>336</v>
      </c>
      <c r="D168" s="9" t="s">
        <v>6</v>
      </c>
      <c r="E168" s="9" t="s">
        <v>211</v>
      </c>
      <c r="F168" s="9" t="s">
        <v>337</v>
      </c>
      <c r="G168" s="9" t="s">
        <v>9</v>
      </c>
      <c r="H168" s="30">
        <v>1059</v>
      </c>
      <c r="I168" s="9">
        <v>3752</v>
      </c>
      <c r="J168" s="30">
        <f t="shared" si="2"/>
        <v>2693</v>
      </c>
      <c r="K168" s="9"/>
      <c r="M168" s="29"/>
    </row>
    <row r="169" spans="1:13" x14ac:dyDescent="0.35">
      <c r="A169" s="9">
        <v>213</v>
      </c>
      <c r="B169" s="9" t="s">
        <v>338</v>
      </c>
      <c r="C169" s="9" t="s">
        <v>339</v>
      </c>
      <c r="D169" s="9" t="s">
        <v>6</v>
      </c>
      <c r="E169" s="9" t="s">
        <v>75</v>
      </c>
      <c r="F169" s="9" t="s">
        <v>340</v>
      </c>
      <c r="G169" s="9" t="s">
        <v>9</v>
      </c>
      <c r="H169" s="30">
        <v>1977</v>
      </c>
      <c r="I169" s="9">
        <v>109</v>
      </c>
      <c r="J169" s="30">
        <f t="shared" si="2"/>
        <v>-1868</v>
      </c>
      <c r="K169" s="9"/>
      <c r="M169" s="29"/>
    </row>
    <row r="170" spans="1:13" x14ac:dyDescent="0.35">
      <c r="A170" s="9">
        <v>214</v>
      </c>
      <c r="B170" s="9" t="s">
        <v>117</v>
      </c>
      <c r="C170" s="9" t="s">
        <v>341</v>
      </c>
      <c r="D170" s="9" t="s">
        <v>6</v>
      </c>
      <c r="E170" s="9" t="s">
        <v>31</v>
      </c>
      <c r="F170" s="9" t="s">
        <v>119</v>
      </c>
      <c r="G170" s="9" t="s">
        <v>9</v>
      </c>
      <c r="H170" s="30">
        <v>221</v>
      </c>
      <c r="I170" s="9">
        <v>14669</v>
      </c>
      <c r="J170" s="30">
        <f t="shared" si="2"/>
        <v>14448</v>
      </c>
      <c r="K170" s="9"/>
      <c r="M170" s="29"/>
    </row>
    <row r="171" spans="1:13" x14ac:dyDescent="0.35">
      <c r="A171" s="9">
        <v>215</v>
      </c>
      <c r="B171" s="9" t="s">
        <v>342</v>
      </c>
      <c r="C171" s="9" t="s">
        <v>343</v>
      </c>
      <c r="D171" s="9" t="s">
        <v>6</v>
      </c>
      <c r="E171" s="9" t="s">
        <v>28</v>
      </c>
      <c r="F171" s="9" t="s">
        <v>344</v>
      </c>
      <c r="G171" s="9" t="s">
        <v>9</v>
      </c>
      <c r="H171" s="30">
        <v>20868</v>
      </c>
      <c r="I171" s="9">
        <v>10199</v>
      </c>
      <c r="J171" s="30">
        <f t="shared" si="2"/>
        <v>-10669</v>
      </c>
      <c r="K171" s="9"/>
      <c r="M171" s="29"/>
    </row>
    <row r="172" spans="1:13" x14ac:dyDescent="0.35">
      <c r="A172" s="9">
        <v>216</v>
      </c>
      <c r="B172" s="9" t="s">
        <v>48</v>
      </c>
      <c r="C172" s="9" t="s">
        <v>345</v>
      </c>
      <c r="D172" s="9" t="s">
        <v>6</v>
      </c>
      <c r="E172" s="9" t="s">
        <v>50</v>
      </c>
      <c r="F172" s="9" t="s">
        <v>346</v>
      </c>
      <c r="G172" s="9" t="s">
        <v>9</v>
      </c>
      <c r="H172" s="30">
        <v>21001</v>
      </c>
      <c r="I172" s="9">
        <v>16108</v>
      </c>
      <c r="J172" s="30">
        <f t="shared" si="2"/>
        <v>-4893</v>
      </c>
      <c r="K172" s="9"/>
      <c r="M172" s="29"/>
    </row>
    <row r="173" spans="1:13" x14ac:dyDescent="0.35">
      <c r="A173" s="9">
        <v>218</v>
      </c>
      <c r="B173" s="9" t="s">
        <v>347</v>
      </c>
      <c r="C173" s="9" t="s">
        <v>348</v>
      </c>
      <c r="D173" s="9" t="s">
        <v>6</v>
      </c>
      <c r="E173" s="9" t="s">
        <v>84</v>
      </c>
      <c r="F173" s="9" t="s">
        <v>349</v>
      </c>
      <c r="G173" s="9" t="s">
        <v>9</v>
      </c>
      <c r="H173" s="30">
        <v>166</v>
      </c>
      <c r="I173" s="9">
        <v>30</v>
      </c>
      <c r="J173" s="30">
        <f t="shared" si="2"/>
        <v>-136</v>
      </c>
      <c r="K173" s="9"/>
      <c r="M173" s="29"/>
    </row>
    <row r="174" spans="1:13" x14ac:dyDescent="0.35">
      <c r="A174" s="9">
        <v>219</v>
      </c>
      <c r="B174" s="9" t="s">
        <v>347</v>
      </c>
      <c r="C174" s="9" t="s">
        <v>350</v>
      </c>
      <c r="D174" s="9" t="s">
        <v>6</v>
      </c>
      <c r="E174" s="9" t="s">
        <v>84</v>
      </c>
      <c r="F174" s="9" t="s">
        <v>349</v>
      </c>
      <c r="G174" s="9" t="s">
        <v>9</v>
      </c>
      <c r="H174" s="30">
        <v>606</v>
      </c>
      <c r="I174" s="9">
        <v>73</v>
      </c>
      <c r="J174" s="30">
        <f t="shared" si="2"/>
        <v>-533</v>
      </c>
      <c r="K174" s="9"/>
      <c r="M174" s="29"/>
    </row>
    <row r="175" spans="1:13" x14ac:dyDescent="0.35">
      <c r="A175" s="9">
        <v>220</v>
      </c>
      <c r="B175" s="9" t="s">
        <v>347</v>
      </c>
      <c r="C175" s="9" t="s">
        <v>351</v>
      </c>
      <c r="D175" s="9" t="s">
        <v>6</v>
      </c>
      <c r="E175" s="9" t="s">
        <v>84</v>
      </c>
      <c r="F175" s="9" t="s">
        <v>349</v>
      </c>
      <c r="G175" s="9" t="s">
        <v>9</v>
      </c>
      <c r="H175" s="30">
        <v>162</v>
      </c>
      <c r="I175" s="9">
        <v>2460</v>
      </c>
      <c r="J175" s="30">
        <f t="shared" si="2"/>
        <v>2298</v>
      </c>
      <c r="K175" s="9"/>
      <c r="M175" s="29"/>
    </row>
    <row r="176" spans="1:13" x14ac:dyDescent="0.35">
      <c r="A176" s="9">
        <v>221</v>
      </c>
      <c r="B176" s="9" t="s">
        <v>352</v>
      </c>
      <c r="C176" s="9" t="s">
        <v>353</v>
      </c>
      <c r="D176" s="9" t="s">
        <v>6</v>
      </c>
      <c r="E176" s="9" t="s">
        <v>31</v>
      </c>
      <c r="F176" s="9" t="s">
        <v>354</v>
      </c>
      <c r="G176" s="9" t="s">
        <v>9</v>
      </c>
      <c r="H176" s="30">
        <v>437</v>
      </c>
      <c r="I176" s="9">
        <v>1187</v>
      </c>
      <c r="J176" s="30">
        <f t="shared" si="2"/>
        <v>750</v>
      </c>
      <c r="K176" s="9"/>
      <c r="M176" s="29"/>
    </row>
    <row r="177" spans="1:13" x14ac:dyDescent="0.35">
      <c r="A177" s="9">
        <v>223</v>
      </c>
      <c r="B177" s="9" t="s">
        <v>355</v>
      </c>
      <c r="C177" s="9" t="s">
        <v>356</v>
      </c>
      <c r="D177" s="9" t="s">
        <v>6</v>
      </c>
      <c r="E177" s="9" t="s">
        <v>14</v>
      </c>
      <c r="F177" s="9" t="s">
        <v>357</v>
      </c>
      <c r="G177" s="9" t="s">
        <v>9</v>
      </c>
      <c r="H177" s="30">
        <v>44</v>
      </c>
      <c r="I177" s="9">
        <v>0</v>
      </c>
      <c r="J177" s="30">
        <f t="shared" si="2"/>
        <v>-44</v>
      </c>
      <c r="K177" s="9"/>
      <c r="M177" s="29"/>
    </row>
    <row r="178" spans="1:13" x14ac:dyDescent="0.35">
      <c r="A178" s="9">
        <v>224</v>
      </c>
      <c r="B178" s="9" t="s">
        <v>358</v>
      </c>
      <c r="C178" s="9" t="s">
        <v>359</v>
      </c>
      <c r="D178" s="9" t="s">
        <v>6</v>
      </c>
      <c r="E178" s="9" t="s">
        <v>105</v>
      </c>
      <c r="F178" s="9" t="s">
        <v>360</v>
      </c>
      <c r="G178" s="9" t="s">
        <v>9</v>
      </c>
      <c r="H178" s="30">
        <v>0</v>
      </c>
      <c r="I178" s="9">
        <v>0</v>
      </c>
      <c r="J178" s="30">
        <f t="shared" si="2"/>
        <v>0</v>
      </c>
      <c r="K178" s="9"/>
      <c r="M178" s="29"/>
    </row>
    <row r="179" spans="1:13" x14ac:dyDescent="0.35">
      <c r="A179" s="9">
        <v>225</v>
      </c>
      <c r="B179" s="9" t="s">
        <v>358</v>
      </c>
      <c r="C179" s="9" t="s">
        <v>361</v>
      </c>
      <c r="D179" s="9" t="s">
        <v>6</v>
      </c>
      <c r="E179" s="9" t="s">
        <v>105</v>
      </c>
      <c r="F179" s="9" t="s">
        <v>360</v>
      </c>
      <c r="G179" s="9" t="s">
        <v>9</v>
      </c>
      <c r="H179" s="30">
        <v>630</v>
      </c>
      <c r="I179" s="9">
        <v>0</v>
      </c>
      <c r="J179" s="30">
        <f t="shared" si="2"/>
        <v>-630</v>
      </c>
      <c r="K179" s="9"/>
      <c r="M179" s="29"/>
    </row>
    <row r="180" spans="1:13" x14ac:dyDescent="0.35">
      <c r="A180" s="9">
        <v>227</v>
      </c>
      <c r="B180" s="9" t="s">
        <v>362</v>
      </c>
      <c r="C180" s="9" t="s">
        <v>363</v>
      </c>
      <c r="D180" s="9" t="s">
        <v>6</v>
      </c>
      <c r="E180" s="9" t="s">
        <v>160</v>
      </c>
      <c r="F180" s="9" t="s">
        <v>364</v>
      </c>
      <c r="G180" s="9" t="s">
        <v>9</v>
      </c>
      <c r="H180" s="30">
        <v>0</v>
      </c>
      <c r="I180" s="9">
        <v>0</v>
      </c>
      <c r="J180" s="30">
        <f t="shared" si="2"/>
        <v>0</v>
      </c>
      <c r="K180" s="9"/>
      <c r="M180" s="29"/>
    </row>
    <row r="181" spans="1:13" x14ac:dyDescent="0.35">
      <c r="A181" s="9">
        <v>228</v>
      </c>
      <c r="B181" s="9" t="s">
        <v>362</v>
      </c>
      <c r="C181" s="9" t="s">
        <v>365</v>
      </c>
      <c r="D181" s="9" t="s">
        <v>6</v>
      </c>
      <c r="E181" s="9" t="s">
        <v>160</v>
      </c>
      <c r="F181" s="9" t="s">
        <v>364</v>
      </c>
      <c r="G181" s="9" t="s">
        <v>9</v>
      </c>
      <c r="H181" s="30">
        <v>0</v>
      </c>
      <c r="I181" s="9">
        <v>3</v>
      </c>
      <c r="J181" s="30">
        <f t="shared" si="2"/>
        <v>3</v>
      </c>
      <c r="K181" s="9"/>
      <c r="M181" s="29"/>
    </row>
    <row r="182" spans="1:13" x14ac:dyDescent="0.35">
      <c r="A182" s="9">
        <v>229</v>
      </c>
      <c r="B182" s="9" t="s">
        <v>362</v>
      </c>
      <c r="C182" s="9" t="s">
        <v>366</v>
      </c>
      <c r="D182" s="9" t="s">
        <v>6</v>
      </c>
      <c r="E182" s="9" t="s">
        <v>160</v>
      </c>
      <c r="F182" s="9" t="s">
        <v>364</v>
      </c>
      <c r="G182" s="9" t="s">
        <v>9</v>
      </c>
      <c r="H182" s="30">
        <v>0</v>
      </c>
      <c r="I182" s="9">
        <v>0</v>
      </c>
      <c r="J182" s="30">
        <f t="shared" si="2"/>
        <v>0</v>
      </c>
      <c r="K182" s="9"/>
      <c r="M182" s="29"/>
    </row>
    <row r="183" spans="1:13" x14ac:dyDescent="0.35">
      <c r="A183" s="9">
        <v>230</v>
      </c>
      <c r="B183" s="9" t="s">
        <v>362</v>
      </c>
      <c r="C183" s="9" t="s">
        <v>367</v>
      </c>
      <c r="D183" s="9" t="s">
        <v>6</v>
      </c>
      <c r="E183" s="9" t="s">
        <v>160</v>
      </c>
      <c r="F183" s="9" t="s">
        <v>364</v>
      </c>
      <c r="G183" s="9" t="s">
        <v>9</v>
      </c>
      <c r="H183" s="30">
        <v>0</v>
      </c>
      <c r="I183" s="9">
        <v>0</v>
      </c>
      <c r="J183" s="30">
        <f t="shared" si="2"/>
        <v>0</v>
      </c>
      <c r="K183" s="9"/>
      <c r="M183" s="29"/>
    </row>
    <row r="184" spans="1:13" x14ac:dyDescent="0.35">
      <c r="A184" s="9">
        <v>231</v>
      </c>
      <c r="B184" s="9" t="s">
        <v>362</v>
      </c>
      <c r="C184" s="9" t="s">
        <v>368</v>
      </c>
      <c r="D184" s="9" t="s">
        <v>6</v>
      </c>
      <c r="E184" s="9" t="s">
        <v>160</v>
      </c>
      <c r="F184" s="9" t="s">
        <v>364</v>
      </c>
      <c r="G184" s="9" t="s">
        <v>9</v>
      </c>
      <c r="H184" s="30">
        <v>187</v>
      </c>
      <c r="I184" s="9">
        <v>0</v>
      </c>
      <c r="J184" s="30">
        <f t="shared" si="2"/>
        <v>-187</v>
      </c>
      <c r="K184" s="9"/>
      <c r="M184" s="29"/>
    </row>
    <row r="185" spans="1:13" x14ac:dyDescent="0.35">
      <c r="A185" s="9">
        <v>232</v>
      </c>
      <c r="B185" s="9" t="s">
        <v>362</v>
      </c>
      <c r="C185" s="9" t="s">
        <v>369</v>
      </c>
      <c r="D185" s="9" t="s">
        <v>6</v>
      </c>
      <c r="E185" s="9" t="s">
        <v>160</v>
      </c>
      <c r="F185" s="9" t="s">
        <v>364</v>
      </c>
      <c r="G185" s="9" t="s">
        <v>9</v>
      </c>
      <c r="H185" s="30">
        <v>74325</v>
      </c>
      <c r="I185" s="9">
        <v>21271</v>
      </c>
      <c r="J185" s="30">
        <f t="shared" si="2"/>
        <v>-53054</v>
      </c>
      <c r="K185" s="9"/>
      <c r="M185" s="29"/>
    </row>
    <row r="186" spans="1:13" x14ac:dyDescent="0.35">
      <c r="A186" s="9">
        <v>233</v>
      </c>
      <c r="B186" s="9" t="s">
        <v>362</v>
      </c>
      <c r="C186" s="9" t="s">
        <v>370</v>
      </c>
      <c r="D186" s="9" t="s">
        <v>6</v>
      </c>
      <c r="E186" s="9" t="s">
        <v>160</v>
      </c>
      <c r="F186" s="9" t="s">
        <v>364</v>
      </c>
      <c r="G186" s="9" t="s">
        <v>9</v>
      </c>
      <c r="H186" s="30">
        <v>0</v>
      </c>
      <c r="I186" s="9">
        <v>6</v>
      </c>
      <c r="J186" s="30">
        <f t="shared" si="2"/>
        <v>6</v>
      </c>
      <c r="K186" s="9"/>
      <c r="M186" s="29"/>
    </row>
    <row r="187" spans="1:13" x14ac:dyDescent="0.35">
      <c r="A187" s="9">
        <v>234</v>
      </c>
      <c r="B187" s="9" t="s">
        <v>371</v>
      </c>
      <c r="C187" s="9" t="s">
        <v>1121</v>
      </c>
      <c r="D187" s="9" t="s">
        <v>6</v>
      </c>
      <c r="E187" s="9" t="s">
        <v>84</v>
      </c>
      <c r="F187" s="9" t="s">
        <v>373</v>
      </c>
      <c r="G187" s="9" t="s">
        <v>9</v>
      </c>
      <c r="H187" s="30">
        <v>640</v>
      </c>
      <c r="I187" s="9">
        <v>1967</v>
      </c>
      <c r="J187" s="30">
        <f t="shared" si="2"/>
        <v>1327</v>
      </c>
      <c r="K187" s="9"/>
      <c r="M187" s="29"/>
    </row>
    <row r="188" spans="1:13" x14ac:dyDescent="0.35">
      <c r="A188" s="9">
        <v>235</v>
      </c>
      <c r="B188" s="9" t="s">
        <v>374</v>
      </c>
      <c r="C188" s="9" t="s">
        <v>375</v>
      </c>
      <c r="D188" s="9" t="s">
        <v>6</v>
      </c>
      <c r="E188" s="9" t="s">
        <v>14</v>
      </c>
      <c r="F188" s="9" t="s">
        <v>309</v>
      </c>
      <c r="G188" s="9" t="s">
        <v>9</v>
      </c>
      <c r="H188" s="30">
        <v>556</v>
      </c>
      <c r="I188" s="9">
        <v>0</v>
      </c>
      <c r="J188" s="30">
        <f t="shared" si="2"/>
        <v>-556</v>
      </c>
      <c r="K188" s="9"/>
      <c r="M188" s="29"/>
    </row>
    <row r="189" spans="1:13" x14ac:dyDescent="0.35">
      <c r="A189" s="9">
        <v>236</v>
      </c>
      <c r="B189" s="9" t="s">
        <v>374</v>
      </c>
      <c r="C189" s="9" t="s">
        <v>376</v>
      </c>
      <c r="D189" s="9" t="s">
        <v>6</v>
      </c>
      <c r="E189" s="9" t="s">
        <v>122</v>
      </c>
      <c r="F189" s="9" t="s">
        <v>377</v>
      </c>
      <c r="G189" s="9" t="s">
        <v>9</v>
      </c>
      <c r="H189" s="30">
        <v>527</v>
      </c>
      <c r="I189" s="9">
        <v>0</v>
      </c>
      <c r="J189" s="30">
        <f t="shared" si="2"/>
        <v>-527</v>
      </c>
      <c r="K189" s="9"/>
      <c r="M189" s="29"/>
    </row>
    <row r="190" spans="1:13" x14ac:dyDescent="0.35">
      <c r="A190" s="9">
        <v>237</v>
      </c>
      <c r="B190" s="9" t="s">
        <v>374</v>
      </c>
      <c r="C190" s="9" t="s">
        <v>378</v>
      </c>
      <c r="D190" s="9" t="s">
        <v>6</v>
      </c>
      <c r="E190" s="9" t="s">
        <v>100</v>
      </c>
      <c r="F190" s="9" t="s">
        <v>329</v>
      </c>
      <c r="G190" s="9" t="s">
        <v>9</v>
      </c>
      <c r="H190" s="30">
        <v>1303</v>
      </c>
      <c r="I190" s="9">
        <v>0</v>
      </c>
      <c r="J190" s="30">
        <f t="shared" si="2"/>
        <v>-1303</v>
      </c>
      <c r="K190" s="9"/>
      <c r="M190" s="29"/>
    </row>
    <row r="191" spans="1:13" x14ac:dyDescent="0.35">
      <c r="A191" s="9">
        <v>238</v>
      </c>
      <c r="B191" s="9" t="s">
        <v>374</v>
      </c>
      <c r="C191" s="9" t="s">
        <v>379</v>
      </c>
      <c r="D191" s="9" t="s">
        <v>6</v>
      </c>
      <c r="E191" s="9" t="s">
        <v>84</v>
      </c>
      <c r="F191" s="9" t="s">
        <v>380</v>
      </c>
      <c r="G191" s="9" t="s">
        <v>9</v>
      </c>
      <c r="H191" s="30">
        <v>355</v>
      </c>
      <c r="I191" s="9">
        <v>0</v>
      </c>
      <c r="J191" s="30">
        <f t="shared" si="2"/>
        <v>-355</v>
      </c>
      <c r="K191" s="9"/>
      <c r="M191" s="29"/>
    </row>
    <row r="192" spans="1:13" x14ac:dyDescent="0.35">
      <c r="A192" s="9">
        <v>239</v>
      </c>
      <c r="B192" s="9" t="s">
        <v>216</v>
      </c>
      <c r="C192" s="9" t="s">
        <v>381</v>
      </c>
      <c r="D192" s="9" t="s">
        <v>6</v>
      </c>
      <c r="E192" s="9" t="s">
        <v>92</v>
      </c>
      <c r="F192" s="9" t="s">
        <v>382</v>
      </c>
      <c r="G192" s="9" t="s">
        <v>9</v>
      </c>
      <c r="H192" s="30">
        <v>411</v>
      </c>
      <c r="I192" s="9">
        <v>0</v>
      </c>
      <c r="J192" s="30">
        <f t="shared" si="2"/>
        <v>-411</v>
      </c>
      <c r="K192" s="9"/>
      <c r="M192" s="29"/>
    </row>
    <row r="193" spans="1:13" x14ac:dyDescent="0.35">
      <c r="A193" s="9">
        <v>240</v>
      </c>
      <c r="B193" s="9" t="s">
        <v>216</v>
      </c>
      <c r="C193" s="9" t="s">
        <v>383</v>
      </c>
      <c r="D193" s="9" t="s">
        <v>6</v>
      </c>
      <c r="E193" s="9" t="s">
        <v>100</v>
      </c>
      <c r="F193" s="9" t="s">
        <v>101</v>
      </c>
      <c r="G193" s="9" t="s">
        <v>9</v>
      </c>
      <c r="H193" s="30">
        <v>6031</v>
      </c>
      <c r="I193" s="9">
        <v>0</v>
      </c>
      <c r="J193" s="30">
        <f t="shared" si="2"/>
        <v>-6031</v>
      </c>
      <c r="K193" s="9"/>
      <c r="M193" s="29"/>
    </row>
    <row r="194" spans="1:13" x14ac:dyDescent="0.35">
      <c r="A194" s="9">
        <v>241</v>
      </c>
      <c r="B194" s="9" t="s">
        <v>216</v>
      </c>
      <c r="C194" s="9" t="s">
        <v>384</v>
      </c>
      <c r="D194" s="9" t="s">
        <v>6</v>
      </c>
      <c r="E194" s="9" t="s">
        <v>211</v>
      </c>
      <c r="F194" s="9" t="s">
        <v>212</v>
      </c>
      <c r="G194" s="9" t="s">
        <v>9</v>
      </c>
      <c r="H194" s="30">
        <v>230</v>
      </c>
      <c r="I194" s="9">
        <v>0</v>
      </c>
      <c r="J194" s="30">
        <f t="shared" si="2"/>
        <v>-230</v>
      </c>
      <c r="K194" s="9"/>
      <c r="M194" s="29"/>
    </row>
    <row r="195" spans="1:13" x14ac:dyDescent="0.35">
      <c r="A195" s="9">
        <v>242</v>
      </c>
      <c r="B195" s="9" t="s">
        <v>216</v>
      </c>
      <c r="C195" s="9" t="s">
        <v>385</v>
      </c>
      <c r="D195" s="9" t="s">
        <v>6</v>
      </c>
      <c r="E195" s="9" t="s">
        <v>92</v>
      </c>
      <c r="F195" s="9" t="s">
        <v>265</v>
      </c>
      <c r="G195" s="9" t="s">
        <v>9</v>
      </c>
      <c r="H195" s="30">
        <v>444</v>
      </c>
      <c r="I195" s="9">
        <v>0</v>
      </c>
      <c r="J195" s="30">
        <f t="shared" si="2"/>
        <v>-444</v>
      </c>
      <c r="K195" s="9"/>
      <c r="M195" s="29"/>
    </row>
    <row r="196" spans="1:13" x14ac:dyDescent="0.35">
      <c r="A196" s="9">
        <v>243</v>
      </c>
      <c r="B196" s="9" t="s">
        <v>144</v>
      </c>
      <c r="C196" s="9" t="s">
        <v>386</v>
      </c>
      <c r="D196" s="9" t="s">
        <v>6</v>
      </c>
      <c r="E196" s="9" t="s">
        <v>220</v>
      </c>
      <c r="F196" s="9" t="s">
        <v>387</v>
      </c>
      <c r="G196" s="9" t="s">
        <v>9</v>
      </c>
      <c r="H196" s="30">
        <v>199</v>
      </c>
      <c r="I196" s="9">
        <v>25</v>
      </c>
      <c r="J196" s="30">
        <f t="shared" si="2"/>
        <v>-174</v>
      </c>
      <c r="K196" s="9"/>
      <c r="M196" s="29"/>
    </row>
    <row r="197" spans="1:13" x14ac:dyDescent="0.35">
      <c r="A197" s="9">
        <v>244</v>
      </c>
      <c r="B197" s="9" t="s">
        <v>144</v>
      </c>
      <c r="C197" s="9" t="s">
        <v>388</v>
      </c>
      <c r="D197" s="9" t="s">
        <v>6</v>
      </c>
      <c r="E197" s="9" t="s">
        <v>220</v>
      </c>
      <c r="F197" s="9" t="s">
        <v>389</v>
      </c>
      <c r="G197" s="9" t="s">
        <v>9</v>
      </c>
      <c r="H197" s="30">
        <v>959</v>
      </c>
      <c r="I197" s="9">
        <v>137</v>
      </c>
      <c r="J197" s="30">
        <f t="shared" si="2"/>
        <v>-822</v>
      </c>
      <c r="K197" s="9"/>
      <c r="M197" s="29"/>
    </row>
    <row r="198" spans="1:13" x14ac:dyDescent="0.35">
      <c r="A198" s="9">
        <v>245</v>
      </c>
      <c r="B198" s="9" t="s">
        <v>144</v>
      </c>
      <c r="C198" s="9" t="s">
        <v>390</v>
      </c>
      <c r="D198" s="9" t="s">
        <v>6</v>
      </c>
      <c r="E198" s="9" t="s">
        <v>220</v>
      </c>
      <c r="F198" s="9" t="s">
        <v>391</v>
      </c>
      <c r="G198" s="9" t="s">
        <v>9</v>
      </c>
      <c r="H198" s="30">
        <v>1172</v>
      </c>
      <c r="I198" s="9">
        <v>255</v>
      </c>
      <c r="J198" s="30">
        <f t="shared" ref="J198:J261" si="3">I198-H198</f>
        <v>-917</v>
      </c>
      <c r="K198" s="9"/>
      <c r="M198" s="29"/>
    </row>
    <row r="199" spans="1:13" x14ac:dyDescent="0.35">
      <c r="A199" s="9">
        <v>246</v>
      </c>
      <c r="B199" s="9" t="s">
        <v>371</v>
      </c>
      <c r="C199" s="9" t="s">
        <v>392</v>
      </c>
      <c r="D199" s="9" t="s">
        <v>6</v>
      </c>
      <c r="E199" s="9" t="s">
        <v>220</v>
      </c>
      <c r="F199" s="9" t="s">
        <v>393</v>
      </c>
      <c r="G199" s="9" t="s">
        <v>9</v>
      </c>
      <c r="H199" s="30">
        <v>44</v>
      </c>
      <c r="I199" s="9">
        <v>1525</v>
      </c>
      <c r="J199" s="30">
        <f t="shared" si="3"/>
        <v>1481</v>
      </c>
      <c r="K199" s="9"/>
      <c r="M199" s="29"/>
    </row>
    <row r="200" spans="1:13" x14ac:dyDescent="0.35">
      <c r="A200" s="9">
        <v>247</v>
      </c>
      <c r="B200" s="9" t="s">
        <v>394</v>
      </c>
      <c r="C200" s="9" t="s">
        <v>395</v>
      </c>
      <c r="D200" s="9" t="s">
        <v>6</v>
      </c>
      <c r="E200" s="9" t="s">
        <v>7</v>
      </c>
      <c r="F200" s="9" t="s">
        <v>396</v>
      </c>
      <c r="G200" s="9" t="s">
        <v>9</v>
      </c>
      <c r="H200" s="30">
        <v>13</v>
      </c>
      <c r="I200" s="9">
        <v>2718</v>
      </c>
      <c r="J200" s="30">
        <f t="shared" si="3"/>
        <v>2705</v>
      </c>
      <c r="K200" s="9"/>
      <c r="M200" s="29"/>
    </row>
    <row r="201" spans="1:13" x14ac:dyDescent="0.35">
      <c r="A201" s="9">
        <v>248</v>
      </c>
      <c r="B201" s="9" t="s">
        <v>158</v>
      </c>
      <c r="C201" s="9" t="s">
        <v>397</v>
      </c>
      <c r="D201" s="9" t="s">
        <v>6</v>
      </c>
      <c r="E201" s="9" t="s">
        <v>31</v>
      </c>
      <c r="F201" s="9" t="s">
        <v>398</v>
      </c>
      <c r="G201" s="9" t="s">
        <v>9</v>
      </c>
      <c r="H201" s="30">
        <v>182</v>
      </c>
      <c r="I201" s="9">
        <v>68</v>
      </c>
      <c r="J201" s="30">
        <f t="shared" si="3"/>
        <v>-114</v>
      </c>
      <c r="K201" s="9"/>
      <c r="M201" s="29"/>
    </row>
    <row r="202" spans="1:13" x14ac:dyDescent="0.35">
      <c r="A202" s="9">
        <v>249</v>
      </c>
      <c r="B202" s="9" t="s">
        <v>158</v>
      </c>
      <c r="C202" s="9" t="s">
        <v>399</v>
      </c>
      <c r="D202" s="9" t="s">
        <v>6</v>
      </c>
      <c r="E202" s="9" t="s">
        <v>31</v>
      </c>
      <c r="F202" s="9" t="s">
        <v>398</v>
      </c>
      <c r="G202" s="9" t="s">
        <v>9</v>
      </c>
      <c r="H202" s="30">
        <v>0</v>
      </c>
      <c r="I202" s="9">
        <v>0</v>
      </c>
      <c r="J202" s="30">
        <f t="shared" si="3"/>
        <v>0</v>
      </c>
      <c r="K202" s="9"/>
      <c r="M202" s="29"/>
    </row>
    <row r="203" spans="1:13" x14ac:dyDescent="0.35">
      <c r="A203" s="9">
        <v>250</v>
      </c>
      <c r="B203" s="9" t="s">
        <v>144</v>
      </c>
      <c r="C203" s="9" t="s">
        <v>400</v>
      </c>
      <c r="D203" s="9" t="s">
        <v>6</v>
      </c>
      <c r="E203" s="9" t="s">
        <v>220</v>
      </c>
      <c r="F203" s="9" t="s">
        <v>387</v>
      </c>
      <c r="G203" s="9" t="s">
        <v>9</v>
      </c>
      <c r="H203" s="30">
        <v>81721</v>
      </c>
      <c r="I203" s="9">
        <v>35501</v>
      </c>
      <c r="J203" s="30">
        <f t="shared" si="3"/>
        <v>-46220</v>
      </c>
      <c r="K203" s="9"/>
      <c r="M203" s="29"/>
    </row>
    <row r="204" spans="1:13" x14ac:dyDescent="0.35">
      <c r="A204" s="9">
        <v>251</v>
      </c>
      <c r="B204" s="9" t="s">
        <v>401</v>
      </c>
      <c r="C204" s="9" t="s">
        <v>402</v>
      </c>
      <c r="D204" s="9" t="s">
        <v>6</v>
      </c>
      <c r="E204" s="9" t="s">
        <v>100</v>
      </c>
      <c r="F204" s="9" t="s">
        <v>403</v>
      </c>
      <c r="G204" s="9" t="s">
        <v>9</v>
      </c>
      <c r="H204" s="30">
        <v>0</v>
      </c>
      <c r="I204" s="9">
        <v>0</v>
      </c>
      <c r="J204" s="30">
        <f t="shared" si="3"/>
        <v>0</v>
      </c>
      <c r="K204" s="9"/>
      <c r="M204" s="29"/>
    </row>
    <row r="205" spans="1:13" x14ac:dyDescent="0.35">
      <c r="A205" s="9">
        <v>252</v>
      </c>
      <c r="B205" s="9" t="s">
        <v>158</v>
      </c>
      <c r="C205" s="9" t="s">
        <v>404</v>
      </c>
      <c r="D205" s="9" t="s">
        <v>6</v>
      </c>
      <c r="E205" s="9" t="s">
        <v>62</v>
      </c>
      <c r="F205" s="9" t="s">
        <v>405</v>
      </c>
      <c r="G205" s="9" t="s">
        <v>9</v>
      </c>
      <c r="H205" s="30">
        <v>202</v>
      </c>
      <c r="I205" s="9">
        <v>333</v>
      </c>
      <c r="J205" s="30">
        <f t="shared" si="3"/>
        <v>131</v>
      </c>
      <c r="K205" s="9"/>
      <c r="M205" s="29"/>
    </row>
    <row r="206" spans="1:13" x14ac:dyDescent="0.35">
      <c r="A206" s="9">
        <v>253</v>
      </c>
      <c r="B206" s="9" t="s">
        <v>144</v>
      </c>
      <c r="C206" s="9" t="s">
        <v>406</v>
      </c>
      <c r="D206" s="9" t="s">
        <v>6</v>
      </c>
      <c r="E206" s="9" t="s">
        <v>14</v>
      </c>
      <c r="F206" s="9" t="s">
        <v>407</v>
      </c>
      <c r="G206" s="9" t="s">
        <v>9</v>
      </c>
      <c r="H206" s="30">
        <v>0</v>
      </c>
      <c r="I206" s="9">
        <v>0</v>
      </c>
      <c r="J206" s="30">
        <f t="shared" si="3"/>
        <v>0</v>
      </c>
      <c r="K206" s="9"/>
      <c r="M206" s="29"/>
    </row>
    <row r="207" spans="1:13" x14ac:dyDescent="0.35">
      <c r="A207" s="9">
        <v>254</v>
      </c>
      <c r="B207" s="9" t="s">
        <v>408</v>
      </c>
      <c r="C207" s="9" t="s">
        <v>409</v>
      </c>
      <c r="D207" s="9" t="s">
        <v>6</v>
      </c>
      <c r="E207" s="9" t="s">
        <v>84</v>
      </c>
      <c r="F207" s="9" t="s">
        <v>410</v>
      </c>
      <c r="G207" s="9" t="s">
        <v>9</v>
      </c>
      <c r="H207" s="30">
        <v>0</v>
      </c>
      <c r="I207" s="9">
        <v>0</v>
      </c>
      <c r="J207" s="30">
        <f t="shared" si="3"/>
        <v>0</v>
      </c>
      <c r="K207" s="9"/>
      <c r="M207" s="29"/>
    </row>
    <row r="208" spans="1:13" x14ac:dyDescent="0.35">
      <c r="A208" s="9">
        <v>255</v>
      </c>
      <c r="B208" s="9" t="s">
        <v>401</v>
      </c>
      <c r="C208" s="9" t="s">
        <v>411</v>
      </c>
      <c r="D208" s="9" t="s">
        <v>6</v>
      </c>
      <c r="E208" s="9" t="s">
        <v>100</v>
      </c>
      <c r="F208" s="9" t="s">
        <v>403</v>
      </c>
      <c r="G208" s="9" t="s">
        <v>9</v>
      </c>
      <c r="H208" s="30">
        <v>0</v>
      </c>
      <c r="I208" s="9">
        <v>6852</v>
      </c>
      <c r="J208" s="30">
        <f t="shared" si="3"/>
        <v>6852</v>
      </c>
      <c r="K208" s="9"/>
      <c r="M208" s="29"/>
    </row>
    <row r="209" spans="1:13" x14ac:dyDescent="0.35">
      <c r="A209" s="9">
        <v>256</v>
      </c>
      <c r="B209" s="9" t="s">
        <v>144</v>
      </c>
      <c r="C209" s="9" t="s">
        <v>412</v>
      </c>
      <c r="D209" s="9" t="s">
        <v>6</v>
      </c>
      <c r="E209" s="9" t="s">
        <v>92</v>
      </c>
      <c r="F209" s="9" t="s">
        <v>265</v>
      </c>
      <c r="G209" s="9" t="s">
        <v>9</v>
      </c>
      <c r="H209" s="30">
        <v>94446</v>
      </c>
      <c r="I209" s="9">
        <v>10845</v>
      </c>
      <c r="J209" s="30">
        <f t="shared" si="3"/>
        <v>-83601</v>
      </c>
      <c r="K209" s="9"/>
      <c r="M209" s="29"/>
    </row>
    <row r="210" spans="1:13" x14ac:dyDescent="0.35">
      <c r="A210" s="9">
        <v>258</v>
      </c>
      <c r="B210" s="9" t="s">
        <v>144</v>
      </c>
      <c r="C210" s="9" t="s">
        <v>413</v>
      </c>
      <c r="D210" s="9" t="s">
        <v>6</v>
      </c>
      <c r="E210" s="9" t="s">
        <v>92</v>
      </c>
      <c r="F210" s="9" t="s">
        <v>265</v>
      </c>
      <c r="G210" s="9" t="s">
        <v>9</v>
      </c>
      <c r="H210" s="30">
        <v>820</v>
      </c>
      <c r="I210" s="9">
        <v>92</v>
      </c>
      <c r="J210" s="30">
        <f t="shared" si="3"/>
        <v>-728</v>
      </c>
      <c r="K210" s="9"/>
      <c r="M210" s="29"/>
    </row>
    <row r="211" spans="1:13" x14ac:dyDescent="0.35">
      <c r="A211" s="9">
        <v>259</v>
      </c>
      <c r="B211" s="9" t="s">
        <v>371</v>
      </c>
      <c r="C211" s="9" t="s">
        <v>414</v>
      </c>
      <c r="D211" s="9" t="s">
        <v>6</v>
      </c>
      <c r="E211" s="9" t="s">
        <v>84</v>
      </c>
      <c r="F211" s="9" t="s">
        <v>415</v>
      </c>
      <c r="G211" s="9" t="s">
        <v>9</v>
      </c>
      <c r="H211" s="30">
        <v>119</v>
      </c>
      <c r="I211" s="9">
        <v>2685</v>
      </c>
      <c r="J211" s="30">
        <f t="shared" si="3"/>
        <v>2566</v>
      </c>
      <c r="K211" s="9"/>
      <c r="M211" s="29"/>
    </row>
    <row r="212" spans="1:13" x14ac:dyDescent="0.35">
      <c r="A212" s="9">
        <v>260</v>
      </c>
      <c r="B212" s="9" t="s">
        <v>408</v>
      </c>
      <c r="C212" s="9" t="s">
        <v>416</v>
      </c>
      <c r="D212" s="9" t="s">
        <v>6</v>
      </c>
      <c r="E212" s="9" t="s">
        <v>84</v>
      </c>
      <c r="F212" s="9" t="s">
        <v>410</v>
      </c>
      <c r="G212" s="9" t="s">
        <v>9</v>
      </c>
      <c r="H212" s="30">
        <v>0</v>
      </c>
      <c r="I212" s="9">
        <v>0</v>
      </c>
      <c r="J212" s="30">
        <f t="shared" si="3"/>
        <v>0</v>
      </c>
      <c r="K212" s="9"/>
      <c r="M212" s="29"/>
    </row>
    <row r="213" spans="1:13" x14ac:dyDescent="0.35">
      <c r="A213" s="9">
        <v>261</v>
      </c>
      <c r="B213" s="9" t="s">
        <v>408</v>
      </c>
      <c r="C213" s="9" t="s">
        <v>417</v>
      </c>
      <c r="D213" s="9" t="s">
        <v>6</v>
      </c>
      <c r="E213" s="9" t="s">
        <v>84</v>
      </c>
      <c r="F213" s="9" t="s">
        <v>410</v>
      </c>
      <c r="G213" s="9" t="s">
        <v>9</v>
      </c>
      <c r="H213" s="30">
        <v>0</v>
      </c>
      <c r="I213" s="9">
        <v>0</v>
      </c>
      <c r="J213" s="30">
        <f t="shared" si="3"/>
        <v>0</v>
      </c>
      <c r="K213" s="9"/>
      <c r="M213" s="29"/>
    </row>
    <row r="214" spans="1:13" x14ac:dyDescent="0.35">
      <c r="A214" s="9">
        <v>262</v>
      </c>
      <c r="B214" s="9" t="s">
        <v>144</v>
      </c>
      <c r="C214" s="9" t="s">
        <v>418</v>
      </c>
      <c r="D214" s="9" t="s">
        <v>6</v>
      </c>
      <c r="E214" s="9" t="s">
        <v>92</v>
      </c>
      <c r="F214" s="9" t="s">
        <v>265</v>
      </c>
      <c r="G214" s="9" t="s">
        <v>9</v>
      </c>
      <c r="H214" s="30">
        <v>3472</v>
      </c>
      <c r="I214" s="9">
        <v>151</v>
      </c>
      <c r="J214" s="30">
        <f t="shared" si="3"/>
        <v>-3321</v>
      </c>
      <c r="K214" s="9"/>
      <c r="M214" s="29"/>
    </row>
    <row r="215" spans="1:13" x14ac:dyDescent="0.35">
      <c r="A215" s="9">
        <v>263</v>
      </c>
      <c r="B215" s="9" t="s">
        <v>419</v>
      </c>
      <c r="C215" s="9" t="s">
        <v>420</v>
      </c>
      <c r="D215" s="9" t="s">
        <v>6</v>
      </c>
      <c r="E215" s="9" t="s">
        <v>205</v>
      </c>
      <c r="F215" s="9" t="s">
        <v>421</v>
      </c>
      <c r="G215" s="9" t="s">
        <v>9</v>
      </c>
      <c r="H215" s="30">
        <v>21888</v>
      </c>
      <c r="I215" s="9">
        <v>5551</v>
      </c>
      <c r="J215" s="30">
        <f t="shared" si="3"/>
        <v>-16337</v>
      </c>
      <c r="K215" s="9"/>
      <c r="M215" s="29"/>
    </row>
    <row r="216" spans="1:13" x14ac:dyDescent="0.35">
      <c r="A216" s="9">
        <v>264</v>
      </c>
      <c r="B216" s="9" t="s">
        <v>371</v>
      </c>
      <c r="C216" s="9" t="s">
        <v>422</v>
      </c>
      <c r="D216" s="9" t="s">
        <v>6</v>
      </c>
      <c r="E216" s="9" t="s">
        <v>50</v>
      </c>
      <c r="F216" s="9" t="s">
        <v>423</v>
      </c>
      <c r="G216" s="9" t="s">
        <v>9</v>
      </c>
      <c r="H216" s="30">
        <v>134</v>
      </c>
      <c r="I216" s="9">
        <v>2148</v>
      </c>
      <c r="J216" s="30">
        <f t="shared" si="3"/>
        <v>2014</v>
      </c>
      <c r="K216" s="9"/>
      <c r="M216" s="29"/>
    </row>
    <row r="217" spans="1:13" x14ac:dyDescent="0.35">
      <c r="A217" s="9">
        <v>266</v>
      </c>
      <c r="B217" s="9" t="s">
        <v>144</v>
      </c>
      <c r="C217" s="9" t="s">
        <v>424</v>
      </c>
      <c r="D217" s="9" t="s">
        <v>6</v>
      </c>
      <c r="E217" s="9" t="s">
        <v>122</v>
      </c>
      <c r="F217" s="9" t="s">
        <v>377</v>
      </c>
      <c r="G217" s="9" t="s">
        <v>9</v>
      </c>
      <c r="H217" s="30">
        <v>254898</v>
      </c>
      <c r="I217" s="9">
        <v>119153</v>
      </c>
      <c r="J217" s="30">
        <f t="shared" si="3"/>
        <v>-135745</v>
      </c>
      <c r="K217" s="9"/>
      <c r="M217" s="29"/>
    </row>
    <row r="218" spans="1:13" x14ac:dyDescent="0.35">
      <c r="A218" s="9">
        <v>268</v>
      </c>
      <c r="B218" s="9" t="s">
        <v>144</v>
      </c>
      <c r="C218" s="9" t="s">
        <v>425</v>
      </c>
      <c r="D218" s="9" t="s">
        <v>6</v>
      </c>
      <c r="E218" s="9" t="s">
        <v>122</v>
      </c>
      <c r="F218" s="9" t="s">
        <v>377</v>
      </c>
      <c r="G218" s="9" t="s">
        <v>9</v>
      </c>
      <c r="H218" s="30">
        <v>2051</v>
      </c>
      <c r="I218" s="9">
        <v>324</v>
      </c>
      <c r="J218" s="30">
        <f t="shared" si="3"/>
        <v>-1727</v>
      </c>
      <c r="K218" s="9"/>
      <c r="M218" s="29"/>
    </row>
    <row r="219" spans="1:13" x14ac:dyDescent="0.35">
      <c r="A219" s="9">
        <v>269</v>
      </c>
      <c r="B219" s="9" t="s">
        <v>1177</v>
      </c>
      <c r="C219" s="9" t="s">
        <v>426</v>
      </c>
      <c r="D219" s="9" t="s">
        <v>6</v>
      </c>
      <c r="E219" s="9" t="s">
        <v>46</v>
      </c>
      <c r="F219" s="9" t="s">
        <v>427</v>
      </c>
      <c r="G219" s="9" t="s">
        <v>9</v>
      </c>
      <c r="H219" s="30">
        <v>1623</v>
      </c>
      <c r="I219" s="9">
        <v>1434</v>
      </c>
      <c r="J219" s="30">
        <f t="shared" si="3"/>
        <v>-189</v>
      </c>
      <c r="K219" s="9"/>
      <c r="M219" s="29"/>
    </row>
    <row r="220" spans="1:13" x14ac:dyDescent="0.35">
      <c r="A220" s="9">
        <v>271</v>
      </c>
      <c r="B220" s="9" t="s">
        <v>428</v>
      </c>
      <c r="C220" s="9" t="s">
        <v>429</v>
      </c>
      <c r="D220" s="9" t="s">
        <v>6</v>
      </c>
      <c r="E220" s="9" t="s">
        <v>14</v>
      </c>
      <c r="F220" s="9" t="s">
        <v>430</v>
      </c>
      <c r="G220" s="9" t="s">
        <v>9</v>
      </c>
      <c r="H220" s="30">
        <v>2646</v>
      </c>
      <c r="I220" s="9">
        <v>3459</v>
      </c>
      <c r="J220" s="30">
        <f t="shared" si="3"/>
        <v>813</v>
      </c>
      <c r="K220" s="9"/>
      <c r="M220" s="29"/>
    </row>
    <row r="221" spans="1:13" x14ac:dyDescent="0.35">
      <c r="A221" s="9">
        <v>272</v>
      </c>
      <c r="B221" s="9" t="s">
        <v>428</v>
      </c>
      <c r="C221" s="9" t="s">
        <v>431</v>
      </c>
      <c r="D221" s="9" t="s">
        <v>6</v>
      </c>
      <c r="E221" s="9" t="s">
        <v>14</v>
      </c>
      <c r="F221" s="9" t="s">
        <v>432</v>
      </c>
      <c r="G221" s="9" t="s">
        <v>9</v>
      </c>
      <c r="H221" s="30">
        <v>57</v>
      </c>
      <c r="I221" s="9">
        <v>0</v>
      </c>
      <c r="J221" s="30">
        <f t="shared" si="3"/>
        <v>-57</v>
      </c>
      <c r="K221" s="9"/>
      <c r="M221" s="29"/>
    </row>
    <row r="222" spans="1:13" x14ac:dyDescent="0.35">
      <c r="A222" s="9">
        <v>273</v>
      </c>
      <c r="B222" s="9" t="s">
        <v>428</v>
      </c>
      <c r="C222" s="9" t="s">
        <v>433</v>
      </c>
      <c r="D222" s="9" t="s">
        <v>6</v>
      </c>
      <c r="E222" s="9" t="s">
        <v>14</v>
      </c>
      <c r="F222" s="9" t="s">
        <v>357</v>
      </c>
      <c r="G222" s="9" t="s">
        <v>9</v>
      </c>
      <c r="H222" s="30">
        <v>580</v>
      </c>
      <c r="I222" s="9">
        <v>29</v>
      </c>
      <c r="J222" s="30">
        <f t="shared" si="3"/>
        <v>-551</v>
      </c>
      <c r="K222" s="9"/>
      <c r="M222" s="29"/>
    </row>
    <row r="223" spans="1:13" x14ac:dyDescent="0.35">
      <c r="A223" s="9">
        <v>274</v>
      </c>
      <c r="B223" s="9" t="s">
        <v>428</v>
      </c>
      <c r="C223" s="9" t="s">
        <v>434</v>
      </c>
      <c r="D223" s="9" t="s">
        <v>6</v>
      </c>
      <c r="E223" s="9" t="s">
        <v>14</v>
      </c>
      <c r="F223" s="9" t="s">
        <v>432</v>
      </c>
      <c r="G223" s="9" t="s">
        <v>9</v>
      </c>
      <c r="H223" s="30">
        <v>116566</v>
      </c>
      <c r="I223" s="9">
        <v>98647</v>
      </c>
      <c r="J223" s="30">
        <f t="shared" si="3"/>
        <v>-17919</v>
      </c>
      <c r="K223" s="9"/>
      <c r="M223" s="29"/>
    </row>
    <row r="224" spans="1:13" x14ac:dyDescent="0.35">
      <c r="A224" s="9">
        <v>275</v>
      </c>
      <c r="B224" s="9" t="s">
        <v>435</v>
      </c>
      <c r="C224" s="9" t="s">
        <v>436</v>
      </c>
      <c r="D224" s="9" t="s">
        <v>6</v>
      </c>
      <c r="E224" s="9" t="s">
        <v>28</v>
      </c>
      <c r="F224" s="9" t="s">
        <v>437</v>
      </c>
      <c r="G224" s="9" t="s">
        <v>9</v>
      </c>
      <c r="H224" s="30">
        <v>125</v>
      </c>
      <c r="I224" s="9">
        <v>6117</v>
      </c>
      <c r="J224" s="30">
        <f t="shared" si="3"/>
        <v>5992</v>
      </c>
      <c r="K224" s="9"/>
      <c r="M224" s="29"/>
    </row>
    <row r="225" spans="1:13" x14ac:dyDescent="0.35">
      <c r="A225" s="9">
        <v>276</v>
      </c>
      <c r="B225" s="9" t="s">
        <v>428</v>
      </c>
      <c r="C225" s="9" t="s">
        <v>438</v>
      </c>
      <c r="D225" s="9" t="s">
        <v>6</v>
      </c>
      <c r="E225" s="9" t="s">
        <v>14</v>
      </c>
      <c r="F225" s="9" t="s">
        <v>357</v>
      </c>
      <c r="G225" s="9" t="s">
        <v>9</v>
      </c>
      <c r="H225" s="30">
        <v>0</v>
      </c>
      <c r="I225" s="9">
        <v>584</v>
      </c>
      <c r="J225" s="30">
        <f t="shared" si="3"/>
        <v>584</v>
      </c>
      <c r="K225" s="9"/>
      <c r="M225" s="29"/>
    </row>
    <row r="226" spans="1:13" x14ac:dyDescent="0.35">
      <c r="A226" s="9">
        <v>277</v>
      </c>
      <c r="B226" s="9" t="s">
        <v>439</v>
      </c>
      <c r="C226" s="9" t="s">
        <v>440</v>
      </c>
      <c r="D226" s="9" t="s">
        <v>6</v>
      </c>
      <c r="E226" s="9" t="s">
        <v>84</v>
      </c>
      <c r="F226" s="9" t="s">
        <v>173</v>
      </c>
      <c r="G226" s="9" t="s">
        <v>9</v>
      </c>
      <c r="H226" s="30">
        <v>6238</v>
      </c>
      <c r="I226" s="9">
        <v>88</v>
      </c>
      <c r="J226" s="30">
        <f t="shared" si="3"/>
        <v>-6150</v>
      </c>
      <c r="K226" s="9"/>
      <c r="M226" s="29"/>
    </row>
    <row r="227" spans="1:13" x14ac:dyDescent="0.35">
      <c r="A227" s="9">
        <v>278</v>
      </c>
      <c r="B227" s="9" t="s">
        <v>441</v>
      </c>
      <c r="C227" s="9" t="s">
        <v>442</v>
      </c>
      <c r="D227" s="9" t="s">
        <v>6</v>
      </c>
      <c r="E227" s="9" t="s">
        <v>75</v>
      </c>
      <c r="F227" s="9" t="s">
        <v>443</v>
      </c>
      <c r="G227" s="9" t="s">
        <v>9</v>
      </c>
      <c r="H227" s="30">
        <v>23479</v>
      </c>
      <c r="I227" s="9">
        <v>8148</v>
      </c>
      <c r="J227" s="30">
        <f t="shared" si="3"/>
        <v>-15331</v>
      </c>
      <c r="K227" s="9"/>
      <c r="M227" s="29"/>
    </row>
    <row r="228" spans="1:13" x14ac:dyDescent="0.35">
      <c r="A228" s="9">
        <v>279</v>
      </c>
      <c r="B228" s="9" t="s">
        <v>236</v>
      </c>
      <c r="C228" s="9" t="s">
        <v>444</v>
      </c>
      <c r="D228" s="9" t="s">
        <v>6</v>
      </c>
      <c r="E228" s="9" t="s">
        <v>122</v>
      </c>
      <c r="F228" s="9" t="s">
        <v>445</v>
      </c>
      <c r="G228" s="9" t="s">
        <v>9</v>
      </c>
      <c r="H228" s="30">
        <v>275403</v>
      </c>
      <c r="I228" s="9">
        <v>53452</v>
      </c>
      <c r="J228" s="30">
        <f t="shared" si="3"/>
        <v>-221951</v>
      </c>
      <c r="K228" s="9"/>
      <c r="M228" s="29"/>
    </row>
    <row r="229" spans="1:13" x14ac:dyDescent="0.35">
      <c r="A229" s="9">
        <v>280</v>
      </c>
      <c r="B229" s="9" t="s">
        <v>236</v>
      </c>
      <c r="C229" s="9" t="s">
        <v>234</v>
      </c>
      <c r="D229" s="9" t="s">
        <v>6</v>
      </c>
      <c r="E229" s="9" t="s">
        <v>122</v>
      </c>
      <c r="F229" s="9" t="s">
        <v>445</v>
      </c>
      <c r="G229" s="9" t="s">
        <v>9</v>
      </c>
      <c r="H229" s="30">
        <v>12837</v>
      </c>
      <c r="I229" s="9">
        <v>7691</v>
      </c>
      <c r="J229" s="30">
        <f t="shared" si="3"/>
        <v>-5146</v>
      </c>
      <c r="K229" s="9"/>
      <c r="M229" s="29"/>
    </row>
    <row r="230" spans="1:13" x14ac:dyDescent="0.35">
      <c r="A230" s="9">
        <v>281</v>
      </c>
      <c r="B230" s="9" t="s">
        <v>236</v>
      </c>
      <c r="C230" s="9" t="s">
        <v>446</v>
      </c>
      <c r="D230" s="9" t="s">
        <v>6</v>
      </c>
      <c r="E230" s="9" t="s">
        <v>122</v>
      </c>
      <c r="F230" s="9" t="s">
        <v>445</v>
      </c>
      <c r="G230" s="9" t="s">
        <v>9</v>
      </c>
      <c r="H230" s="30">
        <v>0</v>
      </c>
      <c r="I230" s="9">
        <v>142</v>
      </c>
      <c r="J230" s="30">
        <f t="shared" si="3"/>
        <v>142</v>
      </c>
      <c r="K230" s="9"/>
      <c r="M230" s="29"/>
    </row>
    <row r="231" spans="1:13" x14ac:dyDescent="0.35">
      <c r="A231" s="9">
        <v>282</v>
      </c>
      <c r="B231" s="9" t="s">
        <v>236</v>
      </c>
      <c r="C231" s="9" t="s">
        <v>447</v>
      </c>
      <c r="D231" s="9" t="s">
        <v>6</v>
      </c>
      <c r="E231" s="9" t="s">
        <v>122</v>
      </c>
      <c r="F231" s="9" t="s">
        <v>445</v>
      </c>
      <c r="G231" s="9" t="s">
        <v>9</v>
      </c>
      <c r="H231" s="30">
        <v>547</v>
      </c>
      <c r="I231" s="9">
        <v>35</v>
      </c>
      <c r="J231" s="30">
        <f t="shared" si="3"/>
        <v>-512</v>
      </c>
      <c r="K231" s="9"/>
      <c r="M231" s="29"/>
    </row>
    <row r="232" spans="1:13" x14ac:dyDescent="0.35">
      <c r="A232" s="9">
        <v>283</v>
      </c>
      <c r="B232" s="9" t="s">
        <v>236</v>
      </c>
      <c r="C232" s="9" t="s">
        <v>1122</v>
      </c>
      <c r="D232" s="9" t="s">
        <v>6</v>
      </c>
      <c r="E232" s="9" t="s">
        <v>122</v>
      </c>
      <c r="F232" s="9" t="s">
        <v>445</v>
      </c>
      <c r="G232" s="9" t="s">
        <v>9</v>
      </c>
      <c r="H232" s="30">
        <v>5</v>
      </c>
      <c r="I232" s="9">
        <v>1839</v>
      </c>
      <c r="J232" s="30">
        <f t="shared" si="3"/>
        <v>1834</v>
      </c>
      <c r="K232" s="9"/>
      <c r="M232" s="29"/>
    </row>
    <row r="233" spans="1:13" x14ac:dyDescent="0.35">
      <c r="A233" s="9">
        <v>284</v>
      </c>
      <c r="B233" s="9" t="s">
        <v>236</v>
      </c>
      <c r="C233" s="9" t="s">
        <v>448</v>
      </c>
      <c r="D233" s="9" t="s">
        <v>6</v>
      </c>
      <c r="E233" s="9" t="s">
        <v>122</v>
      </c>
      <c r="F233" s="9" t="s">
        <v>445</v>
      </c>
      <c r="G233" s="9" t="s">
        <v>9</v>
      </c>
      <c r="H233" s="30">
        <v>158</v>
      </c>
      <c r="I233" s="9">
        <v>134</v>
      </c>
      <c r="J233" s="30">
        <f t="shared" si="3"/>
        <v>-24</v>
      </c>
      <c r="K233" s="9"/>
      <c r="M233" s="29"/>
    </row>
    <row r="234" spans="1:13" x14ac:dyDescent="0.35">
      <c r="A234" s="9">
        <v>285</v>
      </c>
      <c r="B234" s="9" t="s">
        <v>236</v>
      </c>
      <c r="C234" s="9" t="s">
        <v>449</v>
      </c>
      <c r="D234" s="9" t="s">
        <v>6</v>
      </c>
      <c r="E234" s="9" t="s">
        <v>122</v>
      </c>
      <c r="F234" s="9" t="s">
        <v>445</v>
      </c>
      <c r="G234" s="9" t="s">
        <v>9</v>
      </c>
      <c r="H234" s="30">
        <v>2</v>
      </c>
      <c r="I234" s="9">
        <v>0</v>
      </c>
      <c r="J234" s="30">
        <f t="shared" si="3"/>
        <v>-2</v>
      </c>
      <c r="K234" s="9"/>
      <c r="M234" s="29"/>
    </row>
    <row r="235" spans="1:13" x14ac:dyDescent="0.35">
      <c r="A235" s="9">
        <v>286</v>
      </c>
      <c r="B235" s="9" t="s">
        <v>450</v>
      </c>
      <c r="C235" s="9" t="s">
        <v>451</v>
      </c>
      <c r="D235" s="9" t="s">
        <v>6</v>
      </c>
      <c r="E235" s="9" t="s">
        <v>205</v>
      </c>
      <c r="F235" s="9" t="s">
        <v>452</v>
      </c>
      <c r="G235" s="9" t="s">
        <v>9</v>
      </c>
      <c r="H235" s="30">
        <v>72</v>
      </c>
      <c r="I235" s="9">
        <v>4902</v>
      </c>
      <c r="J235" s="30">
        <f t="shared" si="3"/>
        <v>4830</v>
      </c>
      <c r="K235" s="9"/>
      <c r="M235" s="29"/>
    </row>
    <row r="236" spans="1:13" x14ac:dyDescent="0.35">
      <c r="A236" s="9">
        <v>287</v>
      </c>
      <c r="B236" s="9" t="s">
        <v>450</v>
      </c>
      <c r="C236" s="9" t="s">
        <v>453</v>
      </c>
      <c r="D236" s="9" t="s">
        <v>6</v>
      </c>
      <c r="E236" s="9" t="s">
        <v>205</v>
      </c>
      <c r="F236" s="9" t="s">
        <v>452</v>
      </c>
      <c r="G236" s="9" t="s">
        <v>9</v>
      </c>
      <c r="H236" s="30">
        <v>6</v>
      </c>
      <c r="I236" s="9">
        <v>1</v>
      </c>
      <c r="J236" s="30">
        <f t="shared" si="3"/>
        <v>-5</v>
      </c>
      <c r="K236" s="9"/>
      <c r="M236" s="29"/>
    </row>
    <row r="237" spans="1:13" x14ac:dyDescent="0.35">
      <c r="A237" s="9">
        <v>288</v>
      </c>
      <c r="B237" s="9" t="s">
        <v>454</v>
      </c>
      <c r="C237" s="9" t="s">
        <v>455</v>
      </c>
      <c r="D237" s="9" t="s">
        <v>6</v>
      </c>
      <c r="E237" s="9" t="s">
        <v>84</v>
      </c>
      <c r="F237" s="9" t="s">
        <v>380</v>
      </c>
      <c r="G237" s="9" t="s">
        <v>9</v>
      </c>
      <c r="H237" s="30">
        <v>109</v>
      </c>
      <c r="I237" s="9">
        <v>1194</v>
      </c>
      <c r="J237" s="30">
        <f t="shared" si="3"/>
        <v>1085</v>
      </c>
      <c r="K237" s="9"/>
      <c r="M237" s="29"/>
    </row>
    <row r="238" spans="1:13" x14ac:dyDescent="0.35">
      <c r="A238" s="9">
        <v>289</v>
      </c>
      <c r="B238" s="9" t="s">
        <v>454</v>
      </c>
      <c r="C238" s="9" t="s">
        <v>456</v>
      </c>
      <c r="D238" s="9" t="s">
        <v>6</v>
      </c>
      <c r="E238" s="9" t="s">
        <v>84</v>
      </c>
      <c r="F238" s="9" t="s">
        <v>380</v>
      </c>
      <c r="G238" s="9" t="s">
        <v>9</v>
      </c>
      <c r="H238" s="30">
        <v>0</v>
      </c>
      <c r="I238" s="9">
        <v>4966</v>
      </c>
      <c r="J238" s="30">
        <f t="shared" si="3"/>
        <v>4966</v>
      </c>
      <c r="K238" s="9"/>
      <c r="M238" s="29"/>
    </row>
    <row r="239" spans="1:13" x14ac:dyDescent="0.35">
      <c r="A239" s="9">
        <v>290</v>
      </c>
      <c r="B239" s="9" t="s">
        <v>454</v>
      </c>
      <c r="C239" s="9" t="s">
        <v>457</v>
      </c>
      <c r="D239" s="9" t="s">
        <v>6</v>
      </c>
      <c r="E239" s="9" t="s">
        <v>84</v>
      </c>
      <c r="F239" s="9" t="s">
        <v>380</v>
      </c>
      <c r="G239" s="9" t="s">
        <v>9</v>
      </c>
      <c r="H239" s="30">
        <v>50</v>
      </c>
      <c r="I239" s="9">
        <v>9271</v>
      </c>
      <c r="J239" s="30">
        <f t="shared" si="3"/>
        <v>9221</v>
      </c>
      <c r="K239" s="9"/>
      <c r="M239" s="29"/>
    </row>
    <row r="240" spans="1:13" x14ac:dyDescent="0.35">
      <c r="A240" s="9">
        <v>291</v>
      </c>
      <c r="B240" s="9" t="s">
        <v>458</v>
      </c>
      <c r="C240" s="9" t="s">
        <v>459</v>
      </c>
      <c r="D240" s="9" t="s">
        <v>6</v>
      </c>
      <c r="E240" s="9" t="s">
        <v>84</v>
      </c>
      <c r="F240" s="9" t="s">
        <v>460</v>
      </c>
      <c r="G240" s="9" t="s">
        <v>9</v>
      </c>
      <c r="H240" s="30">
        <v>0</v>
      </c>
      <c r="I240" s="9">
        <v>8</v>
      </c>
      <c r="J240" s="30">
        <f t="shared" si="3"/>
        <v>8</v>
      </c>
      <c r="K240" s="9"/>
      <c r="M240" s="29"/>
    </row>
    <row r="241" spans="1:13" x14ac:dyDescent="0.35">
      <c r="A241" s="9">
        <v>292</v>
      </c>
      <c r="B241" s="9" t="s">
        <v>458</v>
      </c>
      <c r="C241" s="9" t="s">
        <v>461</v>
      </c>
      <c r="D241" s="9" t="s">
        <v>6</v>
      </c>
      <c r="E241" s="9" t="s">
        <v>84</v>
      </c>
      <c r="F241" s="9" t="s">
        <v>460</v>
      </c>
      <c r="G241" s="9" t="s">
        <v>9</v>
      </c>
      <c r="H241" s="30">
        <v>0</v>
      </c>
      <c r="I241" s="9">
        <v>3698</v>
      </c>
      <c r="J241" s="30">
        <f t="shared" si="3"/>
        <v>3698</v>
      </c>
      <c r="K241" s="9"/>
      <c r="M241" s="29"/>
    </row>
    <row r="242" spans="1:13" x14ac:dyDescent="0.35">
      <c r="A242" s="9">
        <v>293</v>
      </c>
      <c r="B242" s="9" t="s">
        <v>326</v>
      </c>
      <c r="C242" s="9" t="s">
        <v>462</v>
      </c>
      <c r="D242" s="9" t="s">
        <v>6</v>
      </c>
      <c r="E242" s="9" t="s">
        <v>50</v>
      </c>
      <c r="F242" s="9" t="s">
        <v>327</v>
      </c>
      <c r="G242" s="9" t="s">
        <v>9</v>
      </c>
      <c r="H242" s="30">
        <v>0</v>
      </c>
      <c r="I242" s="9">
        <v>216</v>
      </c>
      <c r="J242" s="30">
        <f t="shared" si="3"/>
        <v>216</v>
      </c>
      <c r="K242" s="9"/>
      <c r="M242" s="29"/>
    </row>
    <row r="243" spans="1:13" x14ac:dyDescent="0.35">
      <c r="A243" s="9">
        <v>295</v>
      </c>
      <c r="B243" s="9" t="s">
        <v>326</v>
      </c>
      <c r="C243" s="9" t="s">
        <v>463</v>
      </c>
      <c r="D243" s="9" t="s">
        <v>6</v>
      </c>
      <c r="E243" s="9" t="s">
        <v>50</v>
      </c>
      <c r="F243" s="9" t="s">
        <v>327</v>
      </c>
      <c r="G243" s="9" t="s">
        <v>9</v>
      </c>
      <c r="H243" s="30">
        <v>10</v>
      </c>
      <c r="I243" s="9">
        <v>0</v>
      </c>
      <c r="J243" s="30">
        <f t="shared" si="3"/>
        <v>-10</v>
      </c>
      <c r="K243" s="9"/>
      <c r="M243" s="29"/>
    </row>
    <row r="244" spans="1:13" x14ac:dyDescent="0.35">
      <c r="A244" s="9">
        <v>296</v>
      </c>
      <c r="B244" s="9" t="s">
        <v>326</v>
      </c>
      <c r="C244" s="9" t="s">
        <v>464</v>
      </c>
      <c r="D244" s="9" t="s">
        <v>6</v>
      </c>
      <c r="E244" s="9" t="s">
        <v>50</v>
      </c>
      <c r="F244" s="9" t="s">
        <v>327</v>
      </c>
      <c r="G244" s="9" t="s">
        <v>9</v>
      </c>
      <c r="H244" s="30">
        <v>2871</v>
      </c>
      <c r="I244" s="9">
        <v>5296</v>
      </c>
      <c r="J244" s="30">
        <f t="shared" si="3"/>
        <v>2425</v>
      </c>
      <c r="K244" s="9"/>
      <c r="M244" s="29"/>
    </row>
    <row r="245" spans="1:13" x14ac:dyDescent="0.35">
      <c r="A245" s="9">
        <v>297</v>
      </c>
      <c r="B245" s="9" t="s">
        <v>465</v>
      </c>
      <c r="C245" s="9" t="s">
        <v>466</v>
      </c>
      <c r="D245" s="9" t="s">
        <v>6</v>
      </c>
      <c r="E245" s="9" t="s">
        <v>7</v>
      </c>
      <c r="F245" s="9" t="s">
        <v>396</v>
      </c>
      <c r="G245" s="9" t="s">
        <v>9</v>
      </c>
      <c r="H245" s="30">
        <v>988</v>
      </c>
      <c r="I245" s="9">
        <v>3050</v>
      </c>
      <c r="J245" s="30">
        <f t="shared" si="3"/>
        <v>2062</v>
      </c>
      <c r="K245" s="9"/>
      <c r="M245" s="29"/>
    </row>
    <row r="246" spans="1:13" x14ac:dyDescent="0.35">
      <c r="A246" s="9">
        <v>298</v>
      </c>
      <c r="B246" s="9" t="s">
        <v>374</v>
      </c>
      <c r="C246" s="9" t="s">
        <v>467</v>
      </c>
      <c r="D246" s="9" t="s">
        <v>6</v>
      </c>
      <c r="E246" s="9" t="s">
        <v>84</v>
      </c>
      <c r="F246" s="9" t="s">
        <v>173</v>
      </c>
      <c r="G246" s="9" t="s">
        <v>9</v>
      </c>
      <c r="H246" s="30">
        <v>346</v>
      </c>
      <c r="I246" s="9">
        <v>0</v>
      </c>
      <c r="J246" s="30">
        <f t="shared" si="3"/>
        <v>-346</v>
      </c>
      <c r="K246" s="9"/>
      <c r="M246" s="29"/>
    </row>
    <row r="247" spans="1:13" x14ac:dyDescent="0.35">
      <c r="A247" s="9">
        <v>300</v>
      </c>
      <c r="B247" s="9" t="s">
        <v>465</v>
      </c>
      <c r="C247" s="9" t="s">
        <v>468</v>
      </c>
      <c r="D247" s="9" t="s">
        <v>6</v>
      </c>
      <c r="E247" s="9" t="s">
        <v>140</v>
      </c>
      <c r="F247" s="9" t="s">
        <v>141</v>
      </c>
      <c r="G247" s="9" t="s">
        <v>9</v>
      </c>
      <c r="H247" s="30">
        <v>5367</v>
      </c>
      <c r="I247" s="9">
        <v>0</v>
      </c>
      <c r="J247" s="30">
        <f t="shared" si="3"/>
        <v>-5367</v>
      </c>
      <c r="K247" s="9"/>
      <c r="M247" s="29"/>
    </row>
    <row r="248" spans="1:13" x14ac:dyDescent="0.35">
      <c r="A248" s="9">
        <v>302</v>
      </c>
      <c r="B248" s="9" t="s">
        <v>465</v>
      </c>
      <c r="C248" s="9" t="s">
        <v>469</v>
      </c>
      <c r="D248" s="9" t="s">
        <v>6</v>
      </c>
      <c r="E248" s="9" t="s">
        <v>84</v>
      </c>
      <c r="F248" s="9" t="s">
        <v>470</v>
      </c>
      <c r="G248" s="9" t="s">
        <v>9</v>
      </c>
      <c r="H248" s="30">
        <v>1</v>
      </c>
      <c r="I248" s="9">
        <v>0</v>
      </c>
      <c r="J248" s="30">
        <f t="shared" si="3"/>
        <v>-1</v>
      </c>
      <c r="K248" s="9"/>
      <c r="M248" s="29"/>
    </row>
    <row r="249" spans="1:13" x14ac:dyDescent="0.35">
      <c r="A249" s="9">
        <v>303</v>
      </c>
      <c r="B249" s="9" t="s">
        <v>465</v>
      </c>
      <c r="C249" s="9" t="s">
        <v>471</v>
      </c>
      <c r="D249" s="9" t="s">
        <v>6</v>
      </c>
      <c r="E249" s="9" t="s">
        <v>140</v>
      </c>
      <c r="F249" s="9" t="s">
        <v>141</v>
      </c>
      <c r="G249" s="9" t="s">
        <v>9</v>
      </c>
      <c r="H249" s="30">
        <v>1259</v>
      </c>
      <c r="I249" s="9">
        <v>0</v>
      </c>
      <c r="J249" s="30">
        <f t="shared" si="3"/>
        <v>-1259</v>
      </c>
      <c r="K249" s="9"/>
      <c r="M249" s="29"/>
    </row>
    <row r="250" spans="1:13" x14ac:dyDescent="0.35">
      <c r="A250" s="9">
        <v>304</v>
      </c>
      <c r="B250" s="9" t="s">
        <v>465</v>
      </c>
      <c r="C250" s="9" t="s">
        <v>472</v>
      </c>
      <c r="D250" s="9" t="s">
        <v>6</v>
      </c>
      <c r="E250" s="9" t="s">
        <v>122</v>
      </c>
      <c r="F250" s="9" t="s">
        <v>473</v>
      </c>
      <c r="G250" s="9" t="s">
        <v>9</v>
      </c>
      <c r="H250" s="30">
        <v>1299</v>
      </c>
      <c r="I250" s="9">
        <v>7409</v>
      </c>
      <c r="J250" s="30">
        <f t="shared" si="3"/>
        <v>6110</v>
      </c>
      <c r="K250" s="9"/>
      <c r="M250" s="29"/>
    </row>
    <row r="251" spans="1:13" x14ac:dyDescent="0.35">
      <c r="A251" s="9">
        <v>305</v>
      </c>
      <c r="B251" s="9" t="s">
        <v>465</v>
      </c>
      <c r="C251" s="9" t="s">
        <v>474</v>
      </c>
      <c r="D251" s="9" t="s">
        <v>6</v>
      </c>
      <c r="E251" s="9" t="s">
        <v>14</v>
      </c>
      <c r="F251" s="9" t="s">
        <v>40</v>
      </c>
      <c r="G251" s="9" t="s">
        <v>9</v>
      </c>
      <c r="H251" s="30">
        <v>0</v>
      </c>
      <c r="I251" s="9">
        <v>1310</v>
      </c>
      <c r="J251" s="30">
        <f t="shared" si="3"/>
        <v>1310</v>
      </c>
      <c r="K251" s="9"/>
      <c r="M251" s="29"/>
    </row>
    <row r="252" spans="1:13" x14ac:dyDescent="0.35">
      <c r="A252" s="9">
        <v>308</v>
      </c>
      <c r="B252" s="9" t="s">
        <v>1108</v>
      </c>
      <c r="C252" s="9" t="s">
        <v>1123</v>
      </c>
      <c r="D252" s="9" t="s">
        <v>6</v>
      </c>
      <c r="E252" s="9" t="s">
        <v>129</v>
      </c>
      <c r="F252" s="9" t="s">
        <v>475</v>
      </c>
      <c r="G252" s="9" t="s">
        <v>9</v>
      </c>
      <c r="H252" s="30">
        <v>39</v>
      </c>
      <c r="I252" s="9">
        <v>1881</v>
      </c>
      <c r="J252" s="30">
        <f t="shared" si="3"/>
        <v>1842</v>
      </c>
      <c r="K252" s="9"/>
      <c r="M252" s="29"/>
    </row>
    <row r="253" spans="1:13" x14ac:dyDescent="0.35">
      <c r="A253" s="9">
        <v>309</v>
      </c>
      <c r="B253" s="9" t="s">
        <v>465</v>
      </c>
      <c r="C253" s="9" t="s">
        <v>476</v>
      </c>
      <c r="D253" s="9" t="s">
        <v>6</v>
      </c>
      <c r="E253" s="9" t="s">
        <v>122</v>
      </c>
      <c r="F253" s="9" t="s">
        <v>473</v>
      </c>
      <c r="G253" s="9" t="s">
        <v>9</v>
      </c>
      <c r="H253" s="30">
        <v>551</v>
      </c>
      <c r="I253" s="9">
        <v>38</v>
      </c>
      <c r="J253" s="30">
        <f t="shared" si="3"/>
        <v>-513</v>
      </c>
      <c r="K253" s="9"/>
      <c r="M253" s="29"/>
    </row>
    <row r="254" spans="1:13" x14ac:dyDescent="0.35">
      <c r="A254" s="9">
        <v>310</v>
      </c>
      <c r="B254" s="9" t="s">
        <v>465</v>
      </c>
      <c r="C254" s="9" t="s">
        <v>477</v>
      </c>
      <c r="D254" s="9" t="s">
        <v>6</v>
      </c>
      <c r="E254" s="9" t="s">
        <v>7</v>
      </c>
      <c r="F254" s="9" t="s">
        <v>396</v>
      </c>
      <c r="G254" s="9" t="s">
        <v>9</v>
      </c>
      <c r="H254" s="30">
        <v>187755</v>
      </c>
      <c r="I254" s="9">
        <v>76440</v>
      </c>
      <c r="J254" s="30">
        <f t="shared" si="3"/>
        <v>-111315</v>
      </c>
      <c r="K254" s="9"/>
      <c r="M254" s="29"/>
    </row>
    <row r="255" spans="1:13" x14ac:dyDescent="0.35">
      <c r="A255" s="9">
        <v>311</v>
      </c>
      <c r="B255" s="9" t="s">
        <v>465</v>
      </c>
      <c r="C255" s="9" t="s">
        <v>478</v>
      </c>
      <c r="D255" s="9" t="s">
        <v>6</v>
      </c>
      <c r="E255" s="9" t="s">
        <v>7</v>
      </c>
      <c r="F255" s="9" t="s">
        <v>396</v>
      </c>
      <c r="G255" s="9" t="s">
        <v>9</v>
      </c>
      <c r="H255" s="30">
        <v>6623</v>
      </c>
      <c r="I255" s="9">
        <v>349</v>
      </c>
      <c r="J255" s="30">
        <f t="shared" si="3"/>
        <v>-6274</v>
      </c>
      <c r="K255" s="9"/>
      <c r="M255" s="29"/>
    </row>
    <row r="256" spans="1:13" x14ac:dyDescent="0.35">
      <c r="A256" s="9">
        <v>312</v>
      </c>
      <c r="B256" s="9" t="s">
        <v>465</v>
      </c>
      <c r="C256" s="9" t="s">
        <v>479</v>
      </c>
      <c r="D256" s="9" t="s">
        <v>6</v>
      </c>
      <c r="E256" s="9" t="s">
        <v>84</v>
      </c>
      <c r="F256" s="9" t="s">
        <v>480</v>
      </c>
      <c r="G256" s="9" t="s">
        <v>9</v>
      </c>
      <c r="H256" s="30">
        <v>1</v>
      </c>
      <c r="I256" s="9">
        <v>6</v>
      </c>
      <c r="J256" s="30">
        <f t="shared" si="3"/>
        <v>5</v>
      </c>
      <c r="K256" s="9"/>
      <c r="M256" s="29"/>
    </row>
    <row r="257" spans="1:13" x14ac:dyDescent="0.35">
      <c r="A257" s="9">
        <v>313</v>
      </c>
      <c r="B257" s="9" t="s">
        <v>481</v>
      </c>
      <c r="C257" s="9" t="s">
        <v>482</v>
      </c>
      <c r="D257" s="9" t="s">
        <v>6</v>
      </c>
      <c r="E257" s="9" t="s">
        <v>205</v>
      </c>
      <c r="F257" s="9" t="s">
        <v>483</v>
      </c>
      <c r="G257" s="9" t="s">
        <v>9</v>
      </c>
      <c r="H257" s="30">
        <v>259</v>
      </c>
      <c r="I257" s="9">
        <v>7656</v>
      </c>
      <c r="J257" s="30">
        <f t="shared" si="3"/>
        <v>7397</v>
      </c>
      <c r="K257" s="9"/>
      <c r="M257" s="29"/>
    </row>
    <row r="258" spans="1:13" x14ac:dyDescent="0.35">
      <c r="A258" s="9">
        <v>314</v>
      </c>
      <c r="B258" s="9" t="s">
        <v>1108</v>
      </c>
      <c r="C258" s="9" t="s">
        <v>1124</v>
      </c>
      <c r="D258" s="9" t="s">
        <v>6</v>
      </c>
      <c r="E258" s="9" t="s">
        <v>84</v>
      </c>
      <c r="F258" s="9" t="s">
        <v>484</v>
      </c>
      <c r="G258" s="9" t="s">
        <v>9</v>
      </c>
      <c r="H258" s="30">
        <v>119</v>
      </c>
      <c r="I258" s="9">
        <v>2883</v>
      </c>
      <c r="J258" s="30">
        <f t="shared" si="3"/>
        <v>2764</v>
      </c>
      <c r="K258" s="9"/>
      <c r="M258" s="29"/>
    </row>
    <row r="259" spans="1:13" x14ac:dyDescent="0.35">
      <c r="A259" s="9">
        <v>315</v>
      </c>
      <c r="B259" s="9" t="s">
        <v>485</v>
      </c>
      <c r="C259" s="9" t="s">
        <v>486</v>
      </c>
      <c r="D259" s="9" t="s">
        <v>6</v>
      </c>
      <c r="E259" s="9" t="s">
        <v>84</v>
      </c>
      <c r="F259" s="9" t="s">
        <v>487</v>
      </c>
      <c r="G259" s="9" t="s">
        <v>9</v>
      </c>
      <c r="H259" s="30">
        <v>22</v>
      </c>
      <c r="I259" s="9">
        <v>0</v>
      </c>
      <c r="J259" s="30">
        <f t="shared" si="3"/>
        <v>-22</v>
      </c>
      <c r="K259" s="9"/>
      <c r="M259" s="29"/>
    </row>
    <row r="260" spans="1:13" x14ac:dyDescent="0.35">
      <c r="A260" s="9">
        <v>316</v>
      </c>
      <c r="B260" s="9" t="s">
        <v>488</v>
      </c>
      <c r="C260" s="9" t="s">
        <v>489</v>
      </c>
      <c r="D260" s="9" t="s">
        <v>6</v>
      </c>
      <c r="E260" s="9" t="s">
        <v>84</v>
      </c>
      <c r="F260" s="9" t="s">
        <v>490</v>
      </c>
      <c r="G260" s="9" t="s">
        <v>9</v>
      </c>
      <c r="H260" s="30">
        <v>1362</v>
      </c>
      <c r="I260" s="9">
        <v>9970</v>
      </c>
      <c r="J260" s="30">
        <f t="shared" si="3"/>
        <v>8608</v>
      </c>
      <c r="K260" s="9"/>
      <c r="M260" s="29"/>
    </row>
    <row r="261" spans="1:13" x14ac:dyDescent="0.35">
      <c r="A261" s="9">
        <v>318</v>
      </c>
      <c r="B261" s="9" t="s">
        <v>465</v>
      </c>
      <c r="C261" s="9" t="s">
        <v>491</v>
      </c>
      <c r="D261" s="9" t="s">
        <v>6</v>
      </c>
      <c r="E261" s="9" t="s">
        <v>84</v>
      </c>
      <c r="F261" s="9" t="s">
        <v>480</v>
      </c>
      <c r="G261" s="9" t="s">
        <v>9</v>
      </c>
      <c r="H261" s="30">
        <v>0</v>
      </c>
      <c r="I261" s="9">
        <v>459</v>
      </c>
      <c r="J261" s="30">
        <f t="shared" si="3"/>
        <v>459</v>
      </c>
      <c r="K261" s="9"/>
      <c r="M261" s="29"/>
    </row>
    <row r="262" spans="1:13" x14ac:dyDescent="0.35">
      <c r="A262" s="9">
        <v>319</v>
      </c>
      <c r="B262" s="9" t="s">
        <v>465</v>
      </c>
      <c r="C262" s="9" t="s">
        <v>492</v>
      </c>
      <c r="D262" s="9" t="s">
        <v>6</v>
      </c>
      <c r="E262" s="9" t="s">
        <v>14</v>
      </c>
      <c r="F262" s="9" t="s">
        <v>493</v>
      </c>
      <c r="G262" s="9" t="s">
        <v>9</v>
      </c>
      <c r="H262" s="30">
        <v>0</v>
      </c>
      <c r="I262" s="9">
        <v>0</v>
      </c>
      <c r="J262" s="30">
        <f t="shared" ref="J262:J325" si="4">I262-H262</f>
        <v>0</v>
      </c>
      <c r="K262" s="9" t="s">
        <v>1202</v>
      </c>
      <c r="M262" s="29"/>
    </row>
    <row r="263" spans="1:13" x14ac:dyDescent="0.35">
      <c r="A263" s="9">
        <v>320</v>
      </c>
      <c r="B263" s="9" t="s">
        <v>465</v>
      </c>
      <c r="C263" s="9" t="s">
        <v>494</v>
      </c>
      <c r="D263" s="9" t="s">
        <v>6</v>
      </c>
      <c r="E263" s="9" t="s">
        <v>14</v>
      </c>
      <c r="F263" s="9" t="s">
        <v>495</v>
      </c>
      <c r="G263" s="9" t="s">
        <v>9</v>
      </c>
      <c r="H263" s="30">
        <v>0</v>
      </c>
      <c r="I263" s="9">
        <v>0</v>
      </c>
      <c r="J263" s="30">
        <f t="shared" si="4"/>
        <v>0</v>
      </c>
      <c r="K263" s="9"/>
      <c r="M263" s="29"/>
    </row>
    <row r="264" spans="1:13" x14ac:dyDescent="0.35">
      <c r="A264" s="9">
        <v>321</v>
      </c>
      <c r="B264" s="9" t="s">
        <v>496</v>
      </c>
      <c r="C264" s="9" t="s">
        <v>497</v>
      </c>
      <c r="D264" s="9" t="s">
        <v>6</v>
      </c>
      <c r="E264" s="9" t="s">
        <v>75</v>
      </c>
      <c r="F264" s="9" t="s">
        <v>498</v>
      </c>
      <c r="G264" s="9" t="s">
        <v>9</v>
      </c>
      <c r="H264" s="30">
        <v>795</v>
      </c>
      <c r="I264" s="9">
        <v>4693</v>
      </c>
      <c r="J264" s="30">
        <f t="shared" si="4"/>
        <v>3898</v>
      </c>
      <c r="K264" s="9"/>
      <c r="M264" s="29"/>
    </row>
    <row r="265" spans="1:13" x14ac:dyDescent="0.35">
      <c r="A265" s="9">
        <v>322</v>
      </c>
      <c r="B265" s="9" t="s">
        <v>465</v>
      </c>
      <c r="C265" s="9" t="s">
        <v>499</v>
      </c>
      <c r="D265" s="9" t="s">
        <v>6</v>
      </c>
      <c r="E265" s="9" t="s">
        <v>105</v>
      </c>
      <c r="F265" s="9" t="s">
        <v>500</v>
      </c>
      <c r="G265" s="9" t="s">
        <v>9</v>
      </c>
      <c r="H265" s="30">
        <v>1688</v>
      </c>
      <c r="I265" s="9">
        <v>106</v>
      </c>
      <c r="J265" s="30">
        <f t="shared" si="4"/>
        <v>-1582</v>
      </c>
      <c r="K265" s="9"/>
      <c r="M265" s="29"/>
    </row>
    <row r="266" spans="1:13" x14ac:dyDescent="0.35">
      <c r="A266" s="9">
        <v>323</v>
      </c>
      <c r="B266" s="9" t="s">
        <v>465</v>
      </c>
      <c r="C266" s="9" t="s">
        <v>501</v>
      </c>
      <c r="D266" s="9" t="s">
        <v>6</v>
      </c>
      <c r="E266" s="9" t="s">
        <v>105</v>
      </c>
      <c r="F266" s="9" t="s">
        <v>500</v>
      </c>
      <c r="G266" s="9" t="s">
        <v>9</v>
      </c>
      <c r="H266" s="30">
        <v>1040</v>
      </c>
      <c r="I266" s="9">
        <v>13278</v>
      </c>
      <c r="J266" s="30">
        <f t="shared" si="4"/>
        <v>12238</v>
      </c>
      <c r="K266" s="9"/>
      <c r="M266" s="29"/>
    </row>
    <row r="267" spans="1:13" x14ac:dyDescent="0.35">
      <c r="A267" s="9">
        <v>324</v>
      </c>
      <c r="B267" s="9" t="s">
        <v>502</v>
      </c>
      <c r="C267" s="9" t="s">
        <v>503</v>
      </c>
      <c r="D267" s="9" t="s">
        <v>6</v>
      </c>
      <c r="E267" s="9" t="s">
        <v>129</v>
      </c>
      <c r="F267" s="9" t="s">
        <v>504</v>
      </c>
      <c r="G267" s="9" t="s">
        <v>9</v>
      </c>
      <c r="H267" s="30">
        <v>0</v>
      </c>
      <c r="I267" s="9">
        <v>0</v>
      </c>
      <c r="J267" s="30">
        <f t="shared" si="4"/>
        <v>0</v>
      </c>
      <c r="K267" s="9"/>
      <c r="M267" s="29"/>
    </row>
    <row r="268" spans="1:13" x14ac:dyDescent="0.35">
      <c r="A268" s="9">
        <v>325</v>
      </c>
      <c r="B268" s="9" t="s">
        <v>355</v>
      </c>
      <c r="C268" s="9" t="s">
        <v>505</v>
      </c>
      <c r="D268" s="9" t="s">
        <v>6</v>
      </c>
      <c r="E268" s="9" t="s">
        <v>14</v>
      </c>
      <c r="F268" s="9" t="s">
        <v>304</v>
      </c>
      <c r="G268" s="9" t="s">
        <v>9</v>
      </c>
      <c r="H268" s="30">
        <v>160</v>
      </c>
      <c r="I268" s="9">
        <v>0</v>
      </c>
      <c r="J268" s="30">
        <f t="shared" si="4"/>
        <v>-160</v>
      </c>
      <c r="K268" s="9"/>
      <c r="M268" s="29"/>
    </row>
    <row r="269" spans="1:13" x14ac:dyDescent="0.35">
      <c r="A269" s="9">
        <v>326</v>
      </c>
      <c r="B269" s="9" t="s">
        <v>506</v>
      </c>
      <c r="C269" s="9" t="s">
        <v>507</v>
      </c>
      <c r="D269" s="9" t="s">
        <v>6</v>
      </c>
      <c r="E269" s="9" t="s">
        <v>205</v>
      </c>
      <c r="F269" s="9" t="s">
        <v>508</v>
      </c>
      <c r="G269" s="9" t="s">
        <v>9</v>
      </c>
      <c r="H269" s="30">
        <v>57</v>
      </c>
      <c r="I269" s="9">
        <v>66</v>
      </c>
      <c r="J269" s="30">
        <f t="shared" si="4"/>
        <v>9</v>
      </c>
      <c r="K269" s="9"/>
      <c r="M269" s="29"/>
    </row>
    <row r="270" spans="1:13" x14ac:dyDescent="0.35">
      <c r="A270" s="9">
        <v>327</v>
      </c>
      <c r="B270" s="9" t="s">
        <v>509</v>
      </c>
      <c r="C270" s="9" t="s">
        <v>510</v>
      </c>
      <c r="D270" s="9" t="s">
        <v>6</v>
      </c>
      <c r="E270" s="9" t="s">
        <v>69</v>
      </c>
      <c r="F270" s="9" t="s">
        <v>511</v>
      </c>
      <c r="G270" s="9" t="s">
        <v>9</v>
      </c>
      <c r="H270" s="30">
        <v>0</v>
      </c>
      <c r="I270" s="9">
        <v>5987</v>
      </c>
      <c r="J270" s="30">
        <f t="shared" si="4"/>
        <v>5987</v>
      </c>
      <c r="K270" s="9"/>
      <c r="M270" s="29"/>
    </row>
    <row r="271" spans="1:13" x14ac:dyDescent="0.35">
      <c r="A271" s="9">
        <v>328</v>
      </c>
      <c r="B271" s="9" t="s">
        <v>509</v>
      </c>
      <c r="C271" s="9" t="s">
        <v>512</v>
      </c>
      <c r="D271" s="9" t="s">
        <v>6</v>
      </c>
      <c r="E271" s="9" t="s">
        <v>31</v>
      </c>
      <c r="F271" s="9" t="s">
        <v>513</v>
      </c>
      <c r="G271" s="9" t="s">
        <v>9</v>
      </c>
      <c r="H271" s="30">
        <v>0</v>
      </c>
      <c r="I271" s="9">
        <v>267</v>
      </c>
      <c r="J271" s="30">
        <f t="shared" si="4"/>
        <v>267</v>
      </c>
      <c r="K271" s="9"/>
      <c r="M271" s="29"/>
    </row>
    <row r="272" spans="1:13" x14ac:dyDescent="0.35">
      <c r="A272" s="9">
        <v>330</v>
      </c>
      <c r="B272" s="9" t="s">
        <v>509</v>
      </c>
      <c r="C272" s="9" t="s">
        <v>514</v>
      </c>
      <c r="D272" s="9" t="s">
        <v>6</v>
      </c>
      <c r="E272" s="9" t="s">
        <v>69</v>
      </c>
      <c r="F272" s="9" t="s">
        <v>511</v>
      </c>
      <c r="G272" s="9" t="s">
        <v>9</v>
      </c>
      <c r="H272" s="30">
        <v>0</v>
      </c>
      <c r="I272" s="9">
        <v>0</v>
      </c>
      <c r="J272" s="30">
        <f t="shared" si="4"/>
        <v>0</v>
      </c>
      <c r="K272" s="9"/>
      <c r="M272" s="29"/>
    </row>
    <row r="273" spans="1:13" x14ac:dyDescent="0.35">
      <c r="A273" s="9">
        <v>331</v>
      </c>
      <c r="B273" s="9" t="s">
        <v>509</v>
      </c>
      <c r="C273" s="9" t="s">
        <v>515</v>
      </c>
      <c r="D273" s="9" t="s">
        <v>6</v>
      </c>
      <c r="E273" s="9" t="s">
        <v>31</v>
      </c>
      <c r="F273" s="9" t="s">
        <v>513</v>
      </c>
      <c r="G273" s="9" t="s">
        <v>9</v>
      </c>
      <c r="H273" s="30">
        <v>0</v>
      </c>
      <c r="I273" s="9">
        <v>0</v>
      </c>
      <c r="J273" s="30">
        <f t="shared" si="4"/>
        <v>0</v>
      </c>
      <c r="K273" s="9"/>
      <c r="M273" s="29"/>
    </row>
    <row r="274" spans="1:13" x14ac:dyDescent="0.35">
      <c r="A274" s="9">
        <v>332</v>
      </c>
      <c r="B274" s="9" t="s">
        <v>174</v>
      </c>
      <c r="C274" s="9" t="s">
        <v>516</v>
      </c>
      <c r="D274" s="9" t="s">
        <v>6</v>
      </c>
      <c r="E274" s="9" t="s">
        <v>129</v>
      </c>
      <c r="F274" s="9" t="s">
        <v>176</v>
      </c>
      <c r="G274" s="9" t="s">
        <v>9</v>
      </c>
      <c r="H274" s="30">
        <v>99</v>
      </c>
      <c r="I274" s="9">
        <v>7</v>
      </c>
      <c r="J274" s="30">
        <f t="shared" si="4"/>
        <v>-92</v>
      </c>
      <c r="K274" s="9"/>
      <c r="M274" s="29"/>
    </row>
    <row r="275" spans="1:13" x14ac:dyDescent="0.35">
      <c r="A275" s="9">
        <v>333</v>
      </c>
      <c r="B275" s="9" t="s">
        <v>174</v>
      </c>
      <c r="C275" s="9" t="s">
        <v>517</v>
      </c>
      <c r="D275" s="9" t="s">
        <v>6</v>
      </c>
      <c r="E275" s="9" t="s">
        <v>129</v>
      </c>
      <c r="F275" s="9" t="s">
        <v>176</v>
      </c>
      <c r="G275" s="9" t="s">
        <v>9</v>
      </c>
      <c r="H275" s="30">
        <v>25642</v>
      </c>
      <c r="I275" s="9">
        <v>9216</v>
      </c>
      <c r="J275" s="30">
        <f t="shared" si="4"/>
        <v>-16426</v>
      </c>
      <c r="K275" s="9"/>
      <c r="M275" s="29"/>
    </row>
    <row r="276" spans="1:13" x14ac:dyDescent="0.35">
      <c r="A276" s="9">
        <v>334</v>
      </c>
      <c r="B276" s="9" t="s">
        <v>518</v>
      </c>
      <c r="C276" s="9" t="s">
        <v>519</v>
      </c>
      <c r="D276" s="9" t="s">
        <v>6</v>
      </c>
      <c r="E276" s="9" t="s">
        <v>62</v>
      </c>
      <c r="F276" s="9" t="s">
        <v>520</v>
      </c>
      <c r="G276" s="9" t="s">
        <v>9</v>
      </c>
      <c r="H276" s="30">
        <v>0</v>
      </c>
      <c r="I276" s="9">
        <v>26004</v>
      </c>
      <c r="J276" s="30">
        <f t="shared" si="4"/>
        <v>26004</v>
      </c>
      <c r="K276" s="9"/>
      <c r="M276" s="29"/>
    </row>
    <row r="277" spans="1:13" x14ac:dyDescent="0.35">
      <c r="A277" s="9">
        <v>335</v>
      </c>
      <c r="B277" s="9" t="s">
        <v>518</v>
      </c>
      <c r="C277" s="9" t="s">
        <v>521</v>
      </c>
      <c r="D277" s="9" t="s">
        <v>6</v>
      </c>
      <c r="E277" s="9" t="s">
        <v>62</v>
      </c>
      <c r="F277" s="9" t="s">
        <v>520</v>
      </c>
      <c r="G277" s="9" t="s">
        <v>9</v>
      </c>
      <c r="H277" s="30">
        <v>0</v>
      </c>
      <c r="I277" s="9">
        <v>7</v>
      </c>
      <c r="J277" s="30">
        <f t="shared" si="4"/>
        <v>7</v>
      </c>
      <c r="K277" s="9"/>
      <c r="M277" s="29"/>
    </row>
    <row r="278" spans="1:13" x14ac:dyDescent="0.35">
      <c r="A278" s="9">
        <v>336</v>
      </c>
      <c r="B278" s="9" t="s">
        <v>518</v>
      </c>
      <c r="C278" s="9" t="s">
        <v>522</v>
      </c>
      <c r="D278" s="9" t="s">
        <v>6</v>
      </c>
      <c r="E278" s="9" t="s">
        <v>62</v>
      </c>
      <c r="F278" s="9" t="s">
        <v>520</v>
      </c>
      <c r="G278" s="9" t="s">
        <v>9</v>
      </c>
      <c r="H278" s="30">
        <v>0</v>
      </c>
      <c r="I278" s="9">
        <v>60</v>
      </c>
      <c r="J278" s="30">
        <f t="shared" si="4"/>
        <v>60</v>
      </c>
      <c r="K278" s="9"/>
      <c r="M278" s="29"/>
    </row>
    <row r="279" spans="1:13" x14ac:dyDescent="0.35">
      <c r="A279" s="9">
        <v>337</v>
      </c>
      <c r="B279" s="9" t="s">
        <v>523</v>
      </c>
      <c r="C279" s="9" t="s">
        <v>524</v>
      </c>
      <c r="D279" s="9" t="s">
        <v>6</v>
      </c>
      <c r="E279" s="9" t="s">
        <v>92</v>
      </c>
      <c r="F279" s="9" t="s">
        <v>525</v>
      </c>
      <c r="G279" s="9" t="s">
        <v>9</v>
      </c>
      <c r="H279" s="30">
        <v>0</v>
      </c>
      <c r="I279" s="9">
        <v>6708</v>
      </c>
      <c r="J279" s="30">
        <f t="shared" si="4"/>
        <v>6708</v>
      </c>
      <c r="K279" s="9"/>
      <c r="M279" s="29"/>
    </row>
    <row r="280" spans="1:13" x14ac:dyDescent="0.35">
      <c r="A280" s="9">
        <v>338</v>
      </c>
      <c r="B280" s="9" t="s">
        <v>236</v>
      </c>
      <c r="C280" s="9" t="s">
        <v>526</v>
      </c>
      <c r="D280" s="9" t="s">
        <v>6</v>
      </c>
      <c r="E280" s="9" t="s">
        <v>122</v>
      </c>
      <c r="F280" s="9" t="s">
        <v>527</v>
      </c>
      <c r="G280" s="9" t="s">
        <v>9</v>
      </c>
      <c r="H280" s="30">
        <v>400</v>
      </c>
      <c r="I280" s="9">
        <v>1483</v>
      </c>
      <c r="J280" s="30">
        <f t="shared" si="4"/>
        <v>1083</v>
      </c>
      <c r="K280" s="9"/>
      <c r="M280" s="29"/>
    </row>
    <row r="281" spans="1:13" x14ac:dyDescent="0.35">
      <c r="A281" s="9">
        <v>339</v>
      </c>
      <c r="B281" s="9" t="s">
        <v>260</v>
      </c>
      <c r="C281" s="9" t="s">
        <v>528</v>
      </c>
      <c r="D281" s="9" t="s">
        <v>6</v>
      </c>
      <c r="E281" s="9" t="s">
        <v>92</v>
      </c>
      <c r="F281" s="9" t="s">
        <v>529</v>
      </c>
      <c r="G281" s="9" t="s">
        <v>9</v>
      </c>
      <c r="H281" s="30">
        <v>0</v>
      </c>
      <c r="I281" s="9">
        <v>8778</v>
      </c>
      <c r="J281" s="30">
        <f t="shared" si="4"/>
        <v>8778</v>
      </c>
      <c r="K281" s="9"/>
      <c r="M281" s="29"/>
    </row>
    <row r="282" spans="1:13" x14ac:dyDescent="0.35">
      <c r="A282" s="9">
        <v>340</v>
      </c>
      <c r="B282" s="9" t="s">
        <v>260</v>
      </c>
      <c r="C282" s="9" t="s">
        <v>530</v>
      </c>
      <c r="D282" s="9" t="s">
        <v>6</v>
      </c>
      <c r="E282" s="9" t="s">
        <v>92</v>
      </c>
      <c r="F282" s="9" t="s">
        <v>529</v>
      </c>
      <c r="G282" s="9" t="s">
        <v>9</v>
      </c>
      <c r="H282" s="30">
        <v>135</v>
      </c>
      <c r="I282" s="9">
        <v>11</v>
      </c>
      <c r="J282" s="30">
        <f t="shared" si="4"/>
        <v>-124</v>
      </c>
      <c r="K282" s="9"/>
      <c r="M282" s="29"/>
    </row>
    <row r="283" spans="1:13" x14ac:dyDescent="0.35">
      <c r="A283" s="9">
        <v>341</v>
      </c>
      <c r="B283" s="9" t="s">
        <v>465</v>
      </c>
      <c r="C283" s="9" t="s">
        <v>531</v>
      </c>
      <c r="D283" s="9" t="s">
        <v>6</v>
      </c>
      <c r="E283" s="9" t="s">
        <v>140</v>
      </c>
      <c r="F283" s="9" t="s">
        <v>141</v>
      </c>
      <c r="G283" s="9" t="s">
        <v>9</v>
      </c>
      <c r="H283" s="30">
        <v>1</v>
      </c>
      <c r="I283" s="9">
        <v>0</v>
      </c>
      <c r="J283" s="30">
        <f t="shared" si="4"/>
        <v>-1</v>
      </c>
      <c r="K283" s="9"/>
      <c r="M283" s="29"/>
    </row>
    <row r="284" spans="1:13" x14ac:dyDescent="0.35">
      <c r="A284" s="9">
        <v>342</v>
      </c>
      <c r="B284" s="9" t="s">
        <v>260</v>
      </c>
      <c r="C284" s="9" t="s">
        <v>532</v>
      </c>
      <c r="D284" s="9" t="s">
        <v>6</v>
      </c>
      <c r="E284" s="9" t="s">
        <v>92</v>
      </c>
      <c r="F284" s="9" t="s">
        <v>262</v>
      </c>
      <c r="G284" s="9" t="s">
        <v>9</v>
      </c>
      <c r="H284" s="30">
        <v>0</v>
      </c>
      <c r="I284" s="9">
        <v>70</v>
      </c>
      <c r="J284" s="30">
        <f t="shared" si="4"/>
        <v>70</v>
      </c>
      <c r="K284" s="9"/>
      <c r="M284" s="29"/>
    </row>
    <row r="285" spans="1:13" x14ac:dyDescent="0.35">
      <c r="A285" s="9">
        <v>344</v>
      </c>
      <c r="B285" s="9" t="s">
        <v>533</v>
      </c>
      <c r="C285" s="9" t="s">
        <v>372</v>
      </c>
      <c r="D285" s="9" t="s">
        <v>6</v>
      </c>
      <c r="E285" s="9" t="s">
        <v>92</v>
      </c>
      <c r="F285" s="9" t="s">
        <v>534</v>
      </c>
      <c r="G285" s="9" t="s">
        <v>9</v>
      </c>
      <c r="H285" s="30">
        <v>450</v>
      </c>
      <c r="I285" s="9">
        <v>2680</v>
      </c>
      <c r="J285" s="30">
        <f t="shared" si="4"/>
        <v>2230</v>
      </c>
      <c r="K285" s="9"/>
      <c r="M285" s="29"/>
    </row>
    <row r="286" spans="1:13" x14ac:dyDescent="0.35">
      <c r="A286" s="9">
        <v>345</v>
      </c>
      <c r="B286" s="9" t="s">
        <v>535</v>
      </c>
      <c r="C286" s="9" t="s">
        <v>536</v>
      </c>
      <c r="D286" s="9" t="s">
        <v>6</v>
      </c>
      <c r="E286" s="9" t="s">
        <v>160</v>
      </c>
      <c r="F286" s="9" t="s">
        <v>537</v>
      </c>
      <c r="G286" s="9" t="s">
        <v>9</v>
      </c>
      <c r="H286" s="30">
        <v>1138</v>
      </c>
      <c r="I286" s="9">
        <v>0</v>
      </c>
      <c r="J286" s="30">
        <f t="shared" si="4"/>
        <v>-1138</v>
      </c>
      <c r="K286" s="9"/>
      <c r="M286" s="29"/>
    </row>
    <row r="287" spans="1:13" x14ac:dyDescent="0.35">
      <c r="A287" s="9">
        <v>347</v>
      </c>
      <c r="B287" s="9" t="s">
        <v>26</v>
      </c>
      <c r="C287" s="9" t="s">
        <v>538</v>
      </c>
      <c r="D287" s="9" t="s">
        <v>6</v>
      </c>
      <c r="E287" s="9" t="s">
        <v>46</v>
      </c>
      <c r="F287" s="9" t="s">
        <v>47</v>
      </c>
      <c r="G287" s="9" t="s">
        <v>9</v>
      </c>
      <c r="H287" s="30">
        <v>907</v>
      </c>
      <c r="I287" s="9">
        <v>4727</v>
      </c>
      <c r="J287" s="30">
        <f t="shared" si="4"/>
        <v>3820</v>
      </c>
      <c r="K287" s="9"/>
      <c r="M287" s="29"/>
    </row>
    <row r="288" spans="1:13" x14ac:dyDescent="0.35">
      <c r="A288" s="9">
        <v>350</v>
      </c>
      <c r="B288" s="9" t="s">
        <v>1125</v>
      </c>
      <c r="C288" s="9" t="s">
        <v>1125</v>
      </c>
      <c r="D288" s="9" t="s">
        <v>264</v>
      </c>
      <c r="E288" s="9" t="s">
        <v>84</v>
      </c>
      <c r="F288" s="9" t="s">
        <v>470</v>
      </c>
      <c r="G288" s="9" t="s">
        <v>9</v>
      </c>
      <c r="H288" s="30">
        <v>93797</v>
      </c>
      <c r="I288" s="9">
        <v>70608</v>
      </c>
      <c r="J288" s="30">
        <f t="shared" si="4"/>
        <v>-23189</v>
      </c>
      <c r="K288" s="9"/>
      <c r="M288" s="29"/>
    </row>
    <row r="289" spans="1:13" x14ac:dyDescent="0.35">
      <c r="A289" s="9">
        <v>351</v>
      </c>
      <c r="B289" s="9" t="s">
        <v>1110</v>
      </c>
      <c r="C289" s="9" t="s">
        <v>539</v>
      </c>
      <c r="D289" s="9" t="s">
        <v>264</v>
      </c>
      <c r="E289" s="9" t="s">
        <v>160</v>
      </c>
      <c r="F289" s="9" t="s">
        <v>364</v>
      </c>
      <c r="G289" s="9" t="s">
        <v>9</v>
      </c>
      <c r="H289" s="30">
        <v>8563</v>
      </c>
      <c r="I289" s="9">
        <v>13192</v>
      </c>
      <c r="J289" s="30">
        <f t="shared" si="4"/>
        <v>4629</v>
      </c>
      <c r="K289" s="9"/>
      <c r="M289" s="29"/>
    </row>
    <row r="290" spans="1:13" x14ac:dyDescent="0.35">
      <c r="A290" s="9">
        <v>352</v>
      </c>
      <c r="B290" s="9" t="s">
        <v>540</v>
      </c>
      <c r="C290" s="9" t="s">
        <v>540</v>
      </c>
      <c r="D290" s="9" t="s">
        <v>264</v>
      </c>
      <c r="E290" s="9" t="s">
        <v>28</v>
      </c>
      <c r="F290" s="9" t="s">
        <v>437</v>
      </c>
      <c r="G290" s="9" t="s">
        <v>9</v>
      </c>
      <c r="H290" s="30">
        <v>58</v>
      </c>
      <c r="I290" s="9">
        <v>23968</v>
      </c>
      <c r="J290" s="30">
        <f t="shared" si="4"/>
        <v>23910</v>
      </c>
      <c r="K290" s="9"/>
      <c r="M290" s="29"/>
    </row>
    <row r="291" spans="1:13" x14ac:dyDescent="0.35">
      <c r="A291" s="9">
        <v>353</v>
      </c>
      <c r="B291" s="9" t="s">
        <v>1178</v>
      </c>
      <c r="C291" s="9" t="s">
        <v>541</v>
      </c>
      <c r="D291" s="9" t="s">
        <v>542</v>
      </c>
      <c r="E291" s="9" t="s">
        <v>129</v>
      </c>
      <c r="F291" s="9" t="s">
        <v>504</v>
      </c>
      <c r="G291" s="9" t="s">
        <v>9</v>
      </c>
      <c r="H291" s="30">
        <v>2634</v>
      </c>
      <c r="I291" s="9">
        <v>17276</v>
      </c>
      <c r="J291" s="30">
        <f t="shared" si="4"/>
        <v>14642</v>
      </c>
      <c r="K291" s="9"/>
      <c r="M291" s="29"/>
    </row>
    <row r="292" spans="1:13" x14ac:dyDescent="0.35">
      <c r="A292" s="9">
        <v>356</v>
      </c>
      <c r="B292" s="9" t="s">
        <v>1155</v>
      </c>
      <c r="C292" s="9" t="s">
        <v>543</v>
      </c>
      <c r="D292" s="9" t="s">
        <v>325</v>
      </c>
      <c r="E292" s="9" t="s">
        <v>50</v>
      </c>
      <c r="F292" s="9" t="s">
        <v>346</v>
      </c>
      <c r="G292" s="9" t="s">
        <v>9</v>
      </c>
      <c r="H292" s="30">
        <v>291177</v>
      </c>
      <c r="I292" s="9">
        <v>301204</v>
      </c>
      <c r="J292" s="30">
        <f t="shared" si="4"/>
        <v>10027</v>
      </c>
      <c r="K292" s="9"/>
      <c r="M292" s="29"/>
    </row>
    <row r="293" spans="1:13" x14ac:dyDescent="0.35">
      <c r="A293" s="9">
        <v>357</v>
      </c>
      <c r="B293" s="9" t="s">
        <v>544</v>
      </c>
      <c r="C293" s="9" t="s">
        <v>545</v>
      </c>
      <c r="D293" s="9" t="s">
        <v>264</v>
      </c>
      <c r="E293" s="9" t="s">
        <v>84</v>
      </c>
      <c r="F293" s="9" t="s">
        <v>470</v>
      </c>
      <c r="G293" s="9" t="s">
        <v>9</v>
      </c>
      <c r="H293" s="30">
        <v>633897</v>
      </c>
      <c r="I293" s="9">
        <v>375662</v>
      </c>
      <c r="J293" s="30">
        <f t="shared" si="4"/>
        <v>-258235</v>
      </c>
      <c r="K293" s="9"/>
      <c r="M293" s="29"/>
    </row>
    <row r="294" spans="1:13" x14ac:dyDescent="0.35">
      <c r="A294" s="9">
        <v>358</v>
      </c>
      <c r="B294" s="9" t="s">
        <v>544</v>
      </c>
      <c r="C294" s="9" t="s">
        <v>546</v>
      </c>
      <c r="D294" s="9" t="s">
        <v>264</v>
      </c>
      <c r="E294" s="9" t="s">
        <v>84</v>
      </c>
      <c r="F294" s="9" t="s">
        <v>470</v>
      </c>
      <c r="G294" s="9" t="s">
        <v>9</v>
      </c>
      <c r="H294" s="30">
        <v>34072</v>
      </c>
      <c r="I294" s="9">
        <v>57689</v>
      </c>
      <c r="J294" s="30">
        <f t="shared" si="4"/>
        <v>23617</v>
      </c>
      <c r="K294" s="9"/>
      <c r="M294" s="29"/>
    </row>
    <row r="295" spans="1:13" x14ac:dyDescent="0.35">
      <c r="A295" s="9">
        <v>361</v>
      </c>
      <c r="B295" s="9" t="s">
        <v>547</v>
      </c>
      <c r="C295" s="9" t="s">
        <v>548</v>
      </c>
      <c r="D295" s="9" t="s">
        <v>264</v>
      </c>
      <c r="E295" s="9" t="s">
        <v>46</v>
      </c>
      <c r="F295" s="9" t="s">
        <v>307</v>
      </c>
      <c r="G295" s="9" t="s">
        <v>9</v>
      </c>
      <c r="H295" s="30">
        <v>2075</v>
      </c>
      <c r="I295" s="9">
        <v>346</v>
      </c>
      <c r="J295" s="30">
        <f t="shared" si="4"/>
        <v>-1729</v>
      </c>
      <c r="K295" s="9"/>
      <c r="M295" s="29"/>
    </row>
    <row r="296" spans="1:13" x14ac:dyDescent="0.35">
      <c r="A296" s="9">
        <v>362</v>
      </c>
      <c r="B296" s="9" t="s">
        <v>549</v>
      </c>
      <c r="C296" s="9" t="s">
        <v>550</v>
      </c>
      <c r="D296" s="9" t="s">
        <v>542</v>
      </c>
      <c r="E296" s="9" t="s">
        <v>92</v>
      </c>
      <c r="F296" s="9" t="s">
        <v>551</v>
      </c>
      <c r="G296" s="9" t="s">
        <v>9</v>
      </c>
      <c r="H296" s="30">
        <v>6739</v>
      </c>
      <c r="I296" s="9">
        <v>13197</v>
      </c>
      <c r="J296" s="30">
        <f t="shared" si="4"/>
        <v>6458</v>
      </c>
      <c r="K296" s="9"/>
      <c r="M296" s="29"/>
    </row>
    <row r="297" spans="1:13" x14ac:dyDescent="0.35">
      <c r="A297" s="9">
        <v>365</v>
      </c>
      <c r="B297" s="9" t="s">
        <v>549</v>
      </c>
      <c r="C297" s="9" t="s">
        <v>552</v>
      </c>
      <c r="D297" s="9" t="s">
        <v>542</v>
      </c>
      <c r="E297" s="9" t="s">
        <v>92</v>
      </c>
      <c r="F297" s="9" t="s">
        <v>332</v>
      </c>
      <c r="G297" s="9" t="s">
        <v>9</v>
      </c>
      <c r="H297" s="30">
        <v>102219</v>
      </c>
      <c r="I297" s="9">
        <v>56199</v>
      </c>
      <c r="J297" s="30">
        <f t="shared" si="4"/>
        <v>-46020</v>
      </c>
      <c r="K297" s="9"/>
      <c r="M297" s="29"/>
    </row>
    <row r="298" spans="1:13" x14ac:dyDescent="0.35">
      <c r="A298" s="9">
        <v>366</v>
      </c>
      <c r="B298" s="9" t="s">
        <v>144</v>
      </c>
      <c r="C298" s="9" t="s">
        <v>553</v>
      </c>
      <c r="D298" s="9" t="s">
        <v>6</v>
      </c>
      <c r="E298" s="9" t="s">
        <v>122</v>
      </c>
      <c r="F298" s="9" t="s">
        <v>377</v>
      </c>
      <c r="G298" s="9" t="s">
        <v>9</v>
      </c>
      <c r="H298" s="30">
        <v>0</v>
      </c>
      <c r="I298" s="9">
        <v>161</v>
      </c>
      <c r="J298" s="30">
        <f t="shared" si="4"/>
        <v>161</v>
      </c>
      <c r="K298" s="9"/>
      <c r="M298" s="29"/>
    </row>
    <row r="299" spans="1:13" x14ac:dyDescent="0.35">
      <c r="A299" s="9">
        <v>368</v>
      </c>
      <c r="B299" s="9" t="s">
        <v>555</v>
      </c>
      <c r="C299" s="9" t="s">
        <v>555</v>
      </c>
      <c r="D299" s="9" t="s">
        <v>264</v>
      </c>
      <c r="E299" s="9" t="s">
        <v>92</v>
      </c>
      <c r="F299" s="9" t="s">
        <v>556</v>
      </c>
      <c r="G299" s="9" t="s">
        <v>9</v>
      </c>
      <c r="H299" s="30">
        <v>24080</v>
      </c>
      <c r="I299" s="9">
        <v>5906</v>
      </c>
      <c r="J299" s="30">
        <f t="shared" si="4"/>
        <v>-18174</v>
      </c>
      <c r="K299" s="9"/>
      <c r="M299" s="29"/>
    </row>
    <row r="300" spans="1:13" x14ac:dyDescent="0.35">
      <c r="A300" s="9">
        <v>369</v>
      </c>
      <c r="B300" s="9" t="s">
        <v>557</v>
      </c>
      <c r="C300" s="9" t="s">
        <v>557</v>
      </c>
      <c r="D300" s="9" t="s">
        <v>264</v>
      </c>
      <c r="E300" s="9" t="s">
        <v>84</v>
      </c>
      <c r="F300" s="9" t="s">
        <v>470</v>
      </c>
      <c r="G300" s="9" t="s">
        <v>9</v>
      </c>
      <c r="H300" s="30">
        <v>75769</v>
      </c>
      <c r="I300" s="9">
        <v>54098</v>
      </c>
      <c r="J300" s="30">
        <f t="shared" si="4"/>
        <v>-21671</v>
      </c>
      <c r="K300" s="9"/>
      <c r="M300" s="29"/>
    </row>
    <row r="301" spans="1:13" x14ac:dyDescent="0.35">
      <c r="A301" s="9">
        <v>370</v>
      </c>
      <c r="B301" s="9" t="s">
        <v>203</v>
      </c>
      <c r="C301" s="9" t="s">
        <v>558</v>
      </c>
      <c r="D301" s="9" t="s">
        <v>6</v>
      </c>
      <c r="E301" s="9" t="s">
        <v>205</v>
      </c>
      <c r="F301" s="9" t="s">
        <v>206</v>
      </c>
      <c r="G301" s="9" t="s">
        <v>9</v>
      </c>
      <c r="H301" s="30">
        <v>3187</v>
      </c>
      <c r="I301" s="9">
        <v>762</v>
      </c>
      <c r="J301" s="30">
        <f t="shared" si="4"/>
        <v>-2425</v>
      </c>
      <c r="K301" s="9"/>
      <c r="M301" s="29"/>
    </row>
    <row r="302" spans="1:13" x14ac:dyDescent="0.35">
      <c r="A302" s="9">
        <v>371</v>
      </c>
      <c r="B302" s="9" t="s">
        <v>209</v>
      </c>
      <c r="C302" s="9" t="s">
        <v>559</v>
      </c>
      <c r="D302" s="9" t="s">
        <v>6</v>
      </c>
      <c r="E302" s="9" t="s">
        <v>211</v>
      </c>
      <c r="F302" s="9" t="s">
        <v>212</v>
      </c>
      <c r="G302" s="9" t="s">
        <v>9</v>
      </c>
      <c r="H302" s="30">
        <v>3</v>
      </c>
      <c r="I302" s="9">
        <v>0</v>
      </c>
      <c r="J302" s="30">
        <f t="shared" si="4"/>
        <v>-3</v>
      </c>
      <c r="K302" s="9"/>
      <c r="M302" s="29"/>
    </row>
    <row r="303" spans="1:13" x14ac:dyDescent="0.35">
      <c r="A303" s="9">
        <v>373</v>
      </c>
      <c r="B303" s="9" t="s">
        <v>560</v>
      </c>
      <c r="C303" s="9" t="s">
        <v>1126</v>
      </c>
      <c r="D303" s="9" t="s">
        <v>542</v>
      </c>
      <c r="E303" s="9" t="s">
        <v>211</v>
      </c>
      <c r="F303" s="9" t="s">
        <v>212</v>
      </c>
      <c r="G303" s="9" t="s">
        <v>9</v>
      </c>
      <c r="H303" s="30">
        <v>7177</v>
      </c>
      <c r="I303" s="9">
        <v>34703</v>
      </c>
      <c r="J303" s="30">
        <f t="shared" si="4"/>
        <v>27526</v>
      </c>
      <c r="K303" s="9"/>
      <c r="M303" s="29"/>
    </row>
    <row r="304" spans="1:13" x14ac:dyDescent="0.35">
      <c r="A304" s="9">
        <v>374</v>
      </c>
      <c r="B304" s="9" t="s">
        <v>561</v>
      </c>
      <c r="C304" s="9" t="s">
        <v>562</v>
      </c>
      <c r="D304" s="9" t="s">
        <v>264</v>
      </c>
      <c r="E304" s="9" t="s">
        <v>92</v>
      </c>
      <c r="F304" s="9" t="s">
        <v>262</v>
      </c>
      <c r="G304" s="9" t="s">
        <v>9</v>
      </c>
      <c r="H304" s="30">
        <v>39696</v>
      </c>
      <c r="I304" s="9">
        <v>46626</v>
      </c>
      <c r="J304" s="30">
        <f t="shared" si="4"/>
        <v>6930</v>
      </c>
      <c r="K304" s="9"/>
      <c r="M304" s="29"/>
    </row>
    <row r="305" spans="1:13" x14ac:dyDescent="0.35">
      <c r="A305" s="9">
        <v>375</v>
      </c>
      <c r="B305" s="9" t="s">
        <v>563</v>
      </c>
      <c r="C305" s="9" t="s">
        <v>564</v>
      </c>
      <c r="D305" s="9" t="s">
        <v>257</v>
      </c>
      <c r="E305" s="9" t="s">
        <v>50</v>
      </c>
      <c r="F305" s="9" t="s">
        <v>565</v>
      </c>
      <c r="G305" s="9" t="s">
        <v>9</v>
      </c>
      <c r="H305" s="30">
        <v>294</v>
      </c>
      <c r="I305" s="9">
        <v>4108</v>
      </c>
      <c r="J305" s="30">
        <f t="shared" si="4"/>
        <v>3814</v>
      </c>
      <c r="K305" s="9"/>
      <c r="M305" s="29"/>
    </row>
    <row r="306" spans="1:13" x14ac:dyDescent="0.35">
      <c r="A306" s="9">
        <v>376</v>
      </c>
      <c r="B306" s="9" t="s">
        <v>566</v>
      </c>
      <c r="C306" s="9" t="s">
        <v>566</v>
      </c>
      <c r="D306" s="9" t="s">
        <v>6</v>
      </c>
      <c r="E306" s="9" t="s">
        <v>84</v>
      </c>
      <c r="F306" s="9" t="s">
        <v>470</v>
      </c>
      <c r="G306" s="9" t="s">
        <v>9</v>
      </c>
      <c r="H306" s="30">
        <v>1035</v>
      </c>
      <c r="I306" s="9">
        <v>111</v>
      </c>
      <c r="J306" s="30">
        <f t="shared" si="4"/>
        <v>-924</v>
      </c>
      <c r="K306" s="9"/>
      <c r="M306" s="29"/>
    </row>
    <row r="307" spans="1:13" x14ac:dyDescent="0.35">
      <c r="A307" s="9">
        <v>379</v>
      </c>
      <c r="B307" s="9" t="s">
        <v>567</v>
      </c>
      <c r="C307" s="9" t="s">
        <v>567</v>
      </c>
      <c r="D307" s="9" t="s">
        <v>264</v>
      </c>
      <c r="E307" s="9" t="s">
        <v>92</v>
      </c>
      <c r="F307" s="9" t="s">
        <v>568</v>
      </c>
      <c r="G307" s="9" t="s">
        <v>9</v>
      </c>
      <c r="H307" s="30">
        <v>52677</v>
      </c>
      <c r="I307" s="9">
        <v>68063</v>
      </c>
      <c r="J307" s="30">
        <f t="shared" si="4"/>
        <v>15386</v>
      </c>
      <c r="K307" s="9"/>
      <c r="M307" s="29"/>
    </row>
    <row r="308" spans="1:13" x14ac:dyDescent="0.35">
      <c r="A308" s="9">
        <v>380</v>
      </c>
      <c r="B308" s="9" t="s">
        <v>569</v>
      </c>
      <c r="C308" s="9" t="s">
        <v>570</v>
      </c>
      <c r="D308" s="9" t="s">
        <v>542</v>
      </c>
      <c r="E308" s="9" t="s">
        <v>92</v>
      </c>
      <c r="F308" s="9" t="s">
        <v>332</v>
      </c>
      <c r="G308" s="9" t="s">
        <v>9</v>
      </c>
      <c r="H308" s="30">
        <v>17691</v>
      </c>
      <c r="I308" s="9">
        <v>9222</v>
      </c>
      <c r="J308" s="30">
        <f t="shared" si="4"/>
        <v>-8469</v>
      </c>
      <c r="K308" s="9"/>
      <c r="M308" s="29"/>
    </row>
    <row r="309" spans="1:13" x14ac:dyDescent="0.35">
      <c r="A309" s="9">
        <v>381</v>
      </c>
      <c r="B309" s="9" t="s">
        <v>571</v>
      </c>
      <c r="C309" s="9" t="s">
        <v>571</v>
      </c>
      <c r="D309" s="9" t="s">
        <v>257</v>
      </c>
      <c r="E309" s="9" t="s">
        <v>84</v>
      </c>
      <c r="F309" s="9" t="s">
        <v>380</v>
      </c>
      <c r="G309" s="9" t="s">
        <v>9</v>
      </c>
      <c r="H309" s="30">
        <v>60</v>
      </c>
      <c r="I309" s="9">
        <v>92</v>
      </c>
      <c r="J309" s="30">
        <f t="shared" si="4"/>
        <v>32</v>
      </c>
      <c r="K309" s="9"/>
      <c r="M309" s="29"/>
    </row>
    <row r="310" spans="1:13" x14ac:dyDescent="0.35">
      <c r="A310" s="9">
        <v>382</v>
      </c>
      <c r="B310" s="9" t="s">
        <v>572</v>
      </c>
      <c r="C310" s="9" t="s">
        <v>573</v>
      </c>
      <c r="D310" s="9" t="s">
        <v>6</v>
      </c>
      <c r="E310" s="9" t="s">
        <v>69</v>
      </c>
      <c r="F310" s="9" t="s">
        <v>574</v>
      </c>
      <c r="G310" s="9" t="s">
        <v>9</v>
      </c>
      <c r="H310" s="30">
        <v>0</v>
      </c>
      <c r="I310" s="9">
        <v>0</v>
      </c>
      <c r="J310" s="30">
        <f t="shared" si="4"/>
        <v>0</v>
      </c>
      <c r="K310" s="9"/>
      <c r="M310" s="29"/>
    </row>
    <row r="311" spans="1:13" x14ac:dyDescent="0.35">
      <c r="A311" s="9">
        <v>383</v>
      </c>
      <c r="B311" s="9" t="s">
        <v>563</v>
      </c>
      <c r="C311" s="9" t="s">
        <v>575</v>
      </c>
      <c r="D311" s="9" t="s">
        <v>257</v>
      </c>
      <c r="E311" s="9" t="s">
        <v>160</v>
      </c>
      <c r="F311" s="9" t="s">
        <v>240</v>
      </c>
      <c r="G311" s="9" t="s">
        <v>9</v>
      </c>
      <c r="H311" s="30">
        <v>4893</v>
      </c>
      <c r="I311" s="9">
        <v>8749</v>
      </c>
      <c r="J311" s="30">
        <f t="shared" si="4"/>
        <v>3856</v>
      </c>
      <c r="K311" s="9"/>
      <c r="M311" s="29"/>
    </row>
    <row r="312" spans="1:13" x14ac:dyDescent="0.35">
      <c r="A312" s="9">
        <v>384</v>
      </c>
      <c r="B312" s="9" t="s">
        <v>319</v>
      </c>
      <c r="C312" s="9" t="s">
        <v>576</v>
      </c>
      <c r="D312" s="9" t="s">
        <v>257</v>
      </c>
      <c r="E312" s="9" t="s">
        <v>129</v>
      </c>
      <c r="F312" s="9" t="s">
        <v>318</v>
      </c>
      <c r="G312" s="9" t="s">
        <v>9</v>
      </c>
      <c r="H312" s="30">
        <v>2</v>
      </c>
      <c r="I312" s="9">
        <v>8</v>
      </c>
      <c r="J312" s="30">
        <f t="shared" si="4"/>
        <v>6</v>
      </c>
      <c r="K312" s="9"/>
      <c r="M312" s="29"/>
    </row>
    <row r="313" spans="1:13" x14ac:dyDescent="0.35">
      <c r="A313" s="9">
        <v>386</v>
      </c>
      <c r="B313" s="9" t="s">
        <v>577</v>
      </c>
      <c r="C313" s="9" t="s">
        <v>578</v>
      </c>
      <c r="D313" s="9" t="s">
        <v>281</v>
      </c>
      <c r="E313" s="9" t="s">
        <v>31</v>
      </c>
      <c r="F313" s="9" t="s">
        <v>82</v>
      </c>
      <c r="G313" s="9" t="s">
        <v>9</v>
      </c>
      <c r="H313" s="30">
        <v>238136</v>
      </c>
      <c r="I313" s="9">
        <v>165404</v>
      </c>
      <c r="J313" s="30">
        <f t="shared" si="4"/>
        <v>-72732</v>
      </c>
      <c r="K313" s="9"/>
      <c r="M313" s="29"/>
    </row>
    <row r="314" spans="1:13" x14ac:dyDescent="0.35">
      <c r="A314" s="9">
        <v>387</v>
      </c>
      <c r="B314" s="9" t="s">
        <v>158</v>
      </c>
      <c r="C314" s="9" t="s">
        <v>579</v>
      </c>
      <c r="D314" s="9" t="s">
        <v>6</v>
      </c>
      <c r="E314" s="9" t="s">
        <v>220</v>
      </c>
      <c r="F314" s="9" t="s">
        <v>387</v>
      </c>
      <c r="G314" s="9" t="s">
        <v>9</v>
      </c>
      <c r="H314" s="30">
        <v>2455</v>
      </c>
      <c r="I314" s="9">
        <v>3702</v>
      </c>
      <c r="J314" s="30">
        <f t="shared" si="4"/>
        <v>1247</v>
      </c>
      <c r="K314" s="9"/>
      <c r="M314" s="29"/>
    </row>
    <row r="315" spans="1:13" x14ac:dyDescent="0.35">
      <c r="A315" s="9">
        <v>388</v>
      </c>
      <c r="B315" s="9" t="s">
        <v>580</v>
      </c>
      <c r="C315" s="9" t="s">
        <v>581</v>
      </c>
      <c r="D315" s="9" t="s">
        <v>6</v>
      </c>
      <c r="E315" s="9" t="s">
        <v>31</v>
      </c>
      <c r="F315" s="9" t="s">
        <v>398</v>
      </c>
      <c r="G315" s="9" t="s">
        <v>9</v>
      </c>
      <c r="H315" s="30">
        <v>0</v>
      </c>
      <c r="I315" s="9">
        <v>3895</v>
      </c>
      <c r="J315" s="30">
        <f t="shared" si="4"/>
        <v>3895</v>
      </c>
      <c r="K315" s="9"/>
      <c r="M315" s="29"/>
    </row>
    <row r="316" spans="1:13" x14ac:dyDescent="0.35">
      <c r="A316" s="9">
        <v>389</v>
      </c>
      <c r="B316" s="9" t="s">
        <v>582</v>
      </c>
      <c r="C316" s="9" t="s">
        <v>583</v>
      </c>
      <c r="D316" s="9" t="s">
        <v>257</v>
      </c>
      <c r="E316" s="9" t="s">
        <v>92</v>
      </c>
      <c r="F316" s="9" t="s">
        <v>977</v>
      </c>
      <c r="G316" s="9" t="s">
        <v>9</v>
      </c>
      <c r="H316" s="30">
        <v>0</v>
      </c>
      <c r="I316" s="9">
        <v>1256</v>
      </c>
      <c r="J316" s="30">
        <f t="shared" si="4"/>
        <v>1256</v>
      </c>
      <c r="K316" s="9"/>
      <c r="M316" s="29"/>
    </row>
    <row r="317" spans="1:13" x14ac:dyDescent="0.35">
      <c r="A317" s="9">
        <v>392</v>
      </c>
      <c r="B317" s="9" t="s">
        <v>584</v>
      </c>
      <c r="C317" s="9" t="s">
        <v>585</v>
      </c>
      <c r="D317" s="9" t="s">
        <v>6</v>
      </c>
      <c r="E317" s="9" t="s">
        <v>75</v>
      </c>
      <c r="F317" s="9" t="s">
        <v>340</v>
      </c>
      <c r="G317" s="9" t="s">
        <v>9</v>
      </c>
      <c r="H317" s="30">
        <v>33</v>
      </c>
      <c r="I317" s="9">
        <v>0</v>
      </c>
      <c r="J317" s="30">
        <f t="shared" si="4"/>
        <v>-33</v>
      </c>
      <c r="K317" s="9"/>
      <c r="M317" s="29"/>
    </row>
    <row r="318" spans="1:13" x14ac:dyDescent="0.35">
      <c r="A318" s="9">
        <v>393</v>
      </c>
      <c r="B318" s="9" t="s">
        <v>586</v>
      </c>
      <c r="C318" s="9" t="s">
        <v>587</v>
      </c>
      <c r="D318" s="9" t="s">
        <v>6</v>
      </c>
      <c r="E318" s="9" t="s">
        <v>220</v>
      </c>
      <c r="F318" s="9" t="s">
        <v>221</v>
      </c>
      <c r="G318" s="9" t="s">
        <v>9</v>
      </c>
      <c r="H318" s="30">
        <v>138</v>
      </c>
      <c r="I318" s="9">
        <v>4768</v>
      </c>
      <c r="J318" s="30">
        <f t="shared" si="4"/>
        <v>4630</v>
      </c>
      <c r="K318" s="9"/>
      <c r="M318" s="29"/>
    </row>
    <row r="319" spans="1:13" x14ac:dyDescent="0.35">
      <c r="A319" s="9">
        <v>395</v>
      </c>
      <c r="B319" s="9" t="s">
        <v>465</v>
      </c>
      <c r="C319" s="9" t="s">
        <v>588</v>
      </c>
      <c r="D319" s="9" t="s">
        <v>6</v>
      </c>
      <c r="E319" s="9" t="s">
        <v>122</v>
      </c>
      <c r="F319" s="9" t="s">
        <v>473</v>
      </c>
      <c r="G319" s="9" t="s">
        <v>9</v>
      </c>
      <c r="H319" s="30">
        <v>228</v>
      </c>
      <c r="I319" s="9">
        <v>3</v>
      </c>
      <c r="J319" s="30">
        <f t="shared" si="4"/>
        <v>-225</v>
      </c>
      <c r="K319" s="9"/>
      <c r="M319" s="29"/>
    </row>
    <row r="320" spans="1:13" x14ac:dyDescent="0.35">
      <c r="A320" s="9">
        <v>396</v>
      </c>
      <c r="B320" s="9" t="s">
        <v>158</v>
      </c>
      <c r="C320" s="9" t="s">
        <v>589</v>
      </c>
      <c r="D320" s="9" t="s">
        <v>6</v>
      </c>
      <c r="E320" s="9" t="s">
        <v>122</v>
      </c>
      <c r="F320" s="9" t="s">
        <v>590</v>
      </c>
      <c r="G320" s="9" t="s">
        <v>9</v>
      </c>
      <c r="H320" s="30">
        <v>38</v>
      </c>
      <c r="I320" s="9">
        <v>916</v>
      </c>
      <c r="J320" s="30">
        <f t="shared" si="4"/>
        <v>878</v>
      </c>
      <c r="K320" s="9"/>
      <c r="M320" s="29"/>
    </row>
    <row r="321" spans="1:13" x14ac:dyDescent="0.35">
      <c r="A321" s="9">
        <v>397</v>
      </c>
      <c r="B321" s="9" t="s">
        <v>591</v>
      </c>
      <c r="C321" s="9" t="s">
        <v>592</v>
      </c>
      <c r="D321" s="9" t="s">
        <v>542</v>
      </c>
      <c r="E321" s="9" t="s">
        <v>92</v>
      </c>
      <c r="F321" s="9" t="s">
        <v>93</v>
      </c>
      <c r="G321" s="9" t="s">
        <v>9</v>
      </c>
      <c r="H321" s="30">
        <v>2959</v>
      </c>
      <c r="I321" s="9">
        <v>6644</v>
      </c>
      <c r="J321" s="30">
        <f t="shared" si="4"/>
        <v>3685</v>
      </c>
      <c r="K321" s="9"/>
      <c r="M321" s="29"/>
    </row>
    <row r="322" spans="1:13" x14ac:dyDescent="0.35">
      <c r="A322" s="9">
        <v>398</v>
      </c>
      <c r="B322" s="9" t="s">
        <v>593</v>
      </c>
      <c r="C322" s="9" t="s">
        <v>593</v>
      </c>
      <c r="D322" s="9" t="s">
        <v>257</v>
      </c>
      <c r="E322" s="9" t="s">
        <v>84</v>
      </c>
      <c r="F322" s="9" t="s">
        <v>380</v>
      </c>
      <c r="G322" s="9" t="s">
        <v>9</v>
      </c>
      <c r="H322" s="30">
        <v>928</v>
      </c>
      <c r="I322" s="9">
        <v>0</v>
      </c>
      <c r="J322" s="30">
        <f t="shared" si="4"/>
        <v>-928</v>
      </c>
      <c r="K322" s="9"/>
      <c r="M322" s="29"/>
    </row>
    <row r="323" spans="1:13" x14ac:dyDescent="0.35">
      <c r="A323" s="9">
        <v>399</v>
      </c>
      <c r="B323" s="9" t="s">
        <v>103</v>
      </c>
      <c r="C323" s="9" t="s">
        <v>594</v>
      </c>
      <c r="D323" s="9" t="s">
        <v>257</v>
      </c>
      <c r="E323" s="9" t="s">
        <v>105</v>
      </c>
      <c r="F323" s="9" t="s">
        <v>106</v>
      </c>
      <c r="G323" s="9" t="s">
        <v>9</v>
      </c>
      <c r="H323" s="30">
        <v>0</v>
      </c>
      <c r="I323" s="9">
        <v>0</v>
      </c>
      <c r="J323" s="30">
        <f t="shared" si="4"/>
        <v>0</v>
      </c>
      <c r="K323" s="9"/>
      <c r="M323" s="29"/>
    </row>
    <row r="324" spans="1:13" x14ac:dyDescent="0.35">
      <c r="A324" s="9">
        <v>401</v>
      </c>
      <c r="B324" s="9" t="s">
        <v>305</v>
      </c>
      <c r="C324" s="9" t="s">
        <v>595</v>
      </c>
      <c r="D324" s="9" t="s">
        <v>6</v>
      </c>
      <c r="E324" s="9" t="s">
        <v>46</v>
      </c>
      <c r="F324" s="9" t="s">
        <v>307</v>
      </c>
      <c r="G324" s="9" t="s">
        <v>9</v>
      </c>
      <c r="H324" s="30">
        <v>599</v>
      </c>
      <c r="I324" s="9">
        <v>47</v>
      </c>
      <c r="J324" s="30">
        <f t="shared" si="4"/>
        <v>-552</v>
      </c>
      <c r="K324" s="9"/>
      <c r="M324" s="29"/>
    </row>
    <row r="325" spans="1:13" x14ac:dyDescent="0.35">
      <c r="A325" s="9">
        <v>402</v>
      </c>
      <c r="B325" s="9" t="s">
        <v>596</v>
      </c>
      <c r="C325" s="9" t="s">
        <v>597</v>
      </c>
      <c r="D325" s="9" t="s">
        <v>257</v>
      </c>
      <c r="E325" s="9" t="s">
        <v>84</v>
      </c>
      <c r="F325" s="9" t="s">
        <v>349</v>
      </c>
      <c r="G325" s="9" t="s">
        <v>9</v>
      </c>
      <c r="H325" s="30">
        <v>36577</v>
      </c>
      <c r="I325" s="9">
        <v>24349</v>
      </c>
      <c r="J325" s="30">
        <f t="shared" si="4"/>
        <v>-12228</v>
      </c>
      <c r="K325" s="9"/>
      <c r="M325" s="29"/>
    </row>
    <row r="326" spans="1:13" x14ac:dyDescent="0.35">
      <c r="A326" s="9">
        <v>403</v>
      </c>
      <c r="B326" s="9" t="s">
        <v>535</v>
      </c>
      <c r="C326" s="9" t="s">
        <v>598</v>
      </c>
      <c r="D326" s="9" t="s">
        <v>6</v>
      </c>
      <c r="E326" s="9" t="s">
        <v>160</v>
      </c>
      <c r="F326" s="9" t="s">
        <v>537</v>
      </c>
      <c r="G326" s="9" t="s">
        <v>9</v>
      </c>
      <c r="H326" s="30">
        <v>210</v>
      </c>
      <c r="I326" s="9">
        <v>215</v>
      </c>
      <c r="J326" s="30">
        <f t="shared" ref="J326:J389" si="5">I326-H326</f>
        <v>5</v>
      </c>
      <c r="K326" s="9"/>
      <c r="M326" s="29"/>
    </row>
    <row r="327" spans="1:13" x14ac:dyDescent="0.35">
      <c r="A327" s="9">
        <v>405</v>
      </c>
      <c r="B327" s="9" t="s">
        <v>599</v>
      </c>
      <c r="C327" s="9" t="s">
        <v>601</v>
      </c>
      <c r="D327" s="9" t="s">
        <v>600</v>
      </c>
      <c r="E327" s="9" t="s">
        <v>84</v>
      </c>
      <c r="F327" s="9" t="s">
        <v>349</v>
      </c>
      <c r="G327" s="9" t="s">
        <v>9</v>
      </c>
      <c r="H327" s="30">
        <v>422708</v>
      </c>
      <c r="I327" s="9">
        <v>354172</v>
      </c>
      <c r="J327" s="30">
        <f t="shared" si="5"/>
        <v>-68536</v>
      </c>
      <c r="K327" s="9"/>
      <c r="M327" s="29"/>
    </row>
    <row r="328" spans="1:13" x14ac:dyDescent="0.35">
      <c r="A328" s="9">
        <v>406</v>
      </c>
      <c r="B328" s="9" t="s">
        <v>599</v>
      </c>
      <c r="C328" s="9" t="s">
        <v>602</v>
      </c>
      <c r="D328" s="9" t="s">
        <v>600</v>
      </c>
      <c r="E328" s="9" t="s">
        <v>140</v>
      </c>
      <c r="F328" s="9" t="s">
        <v>141</v>
      </c>
      <c r="G328" s="9" t="s">
        <v>9</v>
      </c>
      <c r="H328" s="30">
        <v>1440165</v>
      </c>
      <c r="I328" s="9">
        <v>1456455</v>
      </c>
      <c r="J328" s="30">
        <f t="shared" si="5"/>
        <v>16290</v>
      </c>
      <c r="K328" s="9"/>
      <c r="M328" s="29"/>
    </row>
    <row r="329" spans="1:13" x14ac:dyDescent="0.35">
      <c r="A329" s="9">
        <v>407</v>
      </c>
      <c r="B329" s="9" t="s">
        <v>1111</v>
      </c>
      <c r="C329" s="9" t="s">
        <v>1111</v>
      </c>
      <c r="D329" s="9" t="s">
        <v>600</v>
      </c>
      <c r="E329" s="9" t="s">
        <v>92</v>
      </c>
      <c r="F329" s="9" t="s">
        <v>554</v>
      </c>
      <c r="G329" s="9" t="s">
        <v>9</v>
      </c>
      <c r="H329" s="30">
        <v>3984</v>
      </c>
      <c r="I329" s="9">
        <v>3335</v>
      </c>
      <c r="J329" s="30">
        <f t="shared" si="5"/>
        <v>-649</v>
      </c>
      <c r="K329" s="9"/>
      <c r="M329" s="29"/>
    </row>
    <row r="330" spans="1:13" x14ac:dyDescent="0.35">
      <c r="A330" s="9">
        <v>408</v>
      </c>
      <c r="B330" s="9" t="s">
        <v>603</v>
      </c>
      <c r="C330" s="9" t="s">
        <v>603</v>
      </c>
      <c r="D330" s="9" t="s">
        <v>600</v>
      </c>
      <c r="E330" s="9" t="s">
        <v>140</v>
      </c>
      <c r="F330" s="9" t="s">
        <v>141</v>
      </c>
      <c r="G330" s="9" t="s">
        <v>9</v>
      </c>
      <c r="H330" s="30">
        <v>107304</v>
      </c>
      <c r="I330" s="9">
        <v>82169</v>
      </c>
      <c r="J330" s="30">
        <f t="shared" si="5"/>
        <v>-25135</v>
      </c>
      <c r="K330" s="9"/>
      <c r="M330" s="29"/>
    </row>
    <row r="331" spans="1:13" x14ac:dyDescent="0.35">
      <c r="A331" s="9">
        <v>409</v>
      </c>
      <c r="B331" s="9" t="s">
        <v>604</v>
      </c>
      <c r="C331" s="9" t="s">
        <v>605</v>
      </c>
      <c r="D331" s="9" t="s">
        <v>600</v>
      </c>
      <c r="E331" s="9" t="s">
        <v>7</v>
      </c>
      <c r="F331" s="9" t="s">
        <v>606</v>
      </c>
      <c r="G331" s="9" t="s">
        <v>9</v>
      </c>
      <c r="H331" s="30">
        <v>5081</v>
      </c>
      <c r="I331" s="9">
        <v>2701</v>
      </c>
      <c r="J331" s="30">
        <f t="shared" si="5"/>
        <v>-2380</v>
      </c>
      <c r="K331" s="9"/>
      <c r="M331" s="29"/>
    </row>
    <row r="332" spans="1:13" x14ac:dyDescent="0.35">
      <c r="A332" s="9">
        <v>410</v>
      </c>
      <c r="B332" s="9" t="s">
        <v>607</v>
      </c>
      <c r="C332" s="9" t="s">
        <v>608</v>
      </c>
      <c r="D332" s="9" t="s">
        <v>600</v>
      </c>
      <c r="E332" s="9" t="s">
        <v>69</v>
      </c>
      <c r="F332" s="9" t="s">
        <v>248</v>
      </c>
      <c r="G332" s="9" t="s">
        <v>9</v>
      </c>
      <c r="H332" s="30">
        <v>201301</v>
      </c>
      <c r="I332" s="9">
        <v>108307</v>
      </c>
      <c r="J332" s="30">
        <f t="shared" si="5"/>
        <v>-92994</v>
      </c>
      <c r="K332" s="9"/>
      <c r="M332" s="29"/>
    </row>
    <row r="333" spans="1:13" x14ac:dyDescent="0.35">
      <c r="A333" s="9">
        <v>411</v>
      </c>
      <c r="B333" s="9" t="s">
        <v>609</v>
      </c>
      <c r="C333" s="9" t="s">
        <v>610</v>
      </c>
      <c r="D333" s="9" t="s">
        <v>600</v>
      </c>
      <c r="E333" s="9" t="s">
        <v>75</v>
      </c>
      <c r="F333" s="9" t="s">
        <v>282</v>
      </c>
      <c r="G333" s="9" t="s">
        <v>9</v>
      </c>
      <c r="H333" s="30">
        <v>38068</v>
      </c>
      <c r="I333" s="9">
        <v>43895</v>
      </c>
      <c r="J333" s="30">
        <f t="shared" si="5"/>
        <v>5827</v>
      </c>
      <c r="K333" s="9"/>
      <c r="M333" s="29"/>
    </row>
    <row r="334" spans="1:13" x14ac:dyDescent="0.35">
      <c r="A334" s="9">
        <v>413</v>
      </c>
      <c r="B334" s="9" t="s">
        <v>611</v>
      </c>
      <c r="C334" s="9" t="s">
        <v>611</v>
      </c>
      <c r="D334" s="9" t="s">
        <v>600</v>
      </c>
      <c r="E334" s="9" t="s">
        <v>84</v>
      </c>
      <c r="F334" s="9" t="s">
        <v>612</v>
      </c>
      <c r="G334" s="9" t="s">
        <v>9</v>
      </c>
      <c r="H334" s="30">
        <v>60241</v>
      </c>
      <c r="I334" s="9">
        <v>45939</v>
      </c>
      <c r="J334" s="30">
        <f t="shared" si="5"/>
        <v>-14302</v>
      </c>
      <c r="K334" s="9"/>
      <c r="M334" s="29"/>
    </row>
    <row r="335" spans="1:13" x14ac:dyDescent="0.35">
      <c r="A335" s="9">
        <v>414</v>
      </c>
      <c r="B335" s="9" t="s">
        <v>613</v>
      </c>
      <c r="C335" s="9" t="s">
        <v>614</v>
      </c>
      <c r="D335" s="9" t="s">
        <v>600</v>
      </c>
      <c r="E335" s="9" t="s">
        <v>92</v>
      </c>
      <c r="F335" s="9" t="s">
        <v>554</v>
      </c>
      <c r="G335" s="9" t="s">
        <v>9</v>
      </c>
      <c r="H335" s="30">
        <v>24714</v>
      </c>
      <c r="I335" s="9">
        <v>10167</v>
      </c>
      <c r="J335" s="30">
        <f t="shared" si="5"/>
        <v>-14547</v>
      </c>
      <c r="K335" s="9"/>
      <c r="M335" s="29"/>
    </row>
    <row r="336" spans="1:13" x14ac:dyDescent="0.35">
      <c r="A336" s="9">
        <v>416</v>
      </c>
      <c r="B336" s="9" t="s">
        <v>609</v>
      </c>
      <c r="C336" s="9" t="s">
        <v>615</v>
      </c>
      <c r="D336" s="9" t="s">
        <v>600</v>
      </c>
      <c r="E336" s="9" t="s">
        <v>105</v>
      </c>
      <c r="F336" s="9" t="s">
        <v>616</v>
      </c>
      <c r="G336" s="9" t="s">
        <v>9</v>
      </c>
      <c r="H336" s="30">
        <v>52523</v>
      </c>
      <c r="I336" s="9">
        <v>31969</v>
      </c>
      <c r="J336" s="30">
        <f t="shared" si="5"/>
        <v>-20554</v>
      </c>
      <c r="K336" s="9"/>
      <c r="M336" s="29"/>
    </row>
    <row r="337" spans="1:13" x14ac:dyDescent="0.35">
      <c r="A337" s="9">
        <v>417</v>
      </c>
      <c r="B337" s="9" t="s">
        <v>609</v>
      </c>
      <c r="C337" s="9" t="s">
        <v>617</v>
      </c>
      <c r="D337" s="9" t="s">
        <v>600</v>
      </c>
      <c r="E337" s="9" t="s">
        <v>31</v>
      </c>
      <c r="F337" s="9" t="s">
        <v>618</v>
      </c>
      <c r="G337" s="9" t="s">
        <v>9</v>
      </c>
      <c r="H337" s="30">
        <v>65416</v>
      </c>
      <c r="I337" s="9">
        <v>45486</v>
      </c>
      <c r="J337" s="30">
        <f t="shared" si="5"/>
        <v>-19930</v>
      </c>
      <c r="K337" s="9"/>
      <c r="M337" s="29"/>
    </row>
    <row r="338" spans="1:13" x14ac:dyDescent="0.35">
      <c r="A338" s="9">
        <v>418</v>
      </c>
      <c r="B338" s="9" t="s">
        <v>609</v>
      </c>
      <c r="C338" s="9" t="s">
        <v>619</v>
      </c>
      <c r="D338" s="9" t="s">
        <v>600</v>
      </c>
      <c r="E338" s="9" t="s">
        <v>31</v>
      </c>
      <c r="F338" s="9" t="s">
        <v>618</v>
      </c>
      <c r="G338" s="9" t="s">
        <v>9</v>
      </c>
      <c r="H338" s="30">
        <v>76842</v>
      </c>
      <c r="I338" s="9">
        <v>45254</v>
      </c>
      <c r="J338" s="30">
        <f t="shared" si="5"/>
        <v>-31588</v>
      </c>
      <c r="K338" s="9"/>
      <c r="M338" s="29"/>
    </row>
    <row r="339" spans="1:13" x14ac:dyDescent="0.35">
      <c r="A339" s="9">
        <v>419</v>
      </c>
      <c r="B339" s="9" t="s">
        <v>609</v>
      </c>
      <c r="C339" s="9" t="s">
        <v>620</v>
      </c>
      <c r="D339" s="9" t="s">
        <v>600</v>
      </c>
      <c r="E339" s="9" t="s">
        <v>28</v>
      </c>
      <c r="F339" s="9" t="s">
        <v>437</v>
      </c>
      <c r="G339" s="9" t="s">
        <v>9</v>
      </c>
      <c r="H339" s="30">
        <v>14030</v>
      </c>
      <c r="I339" s="9">
        <v>0</v>
      </c>
      <c r="J339" s="30">
        <f t="shared" si="5"/>
        <v>-14030</v>
      </c>
      <c r="K339" s="9"/>
      <c r="M339" s="29"/>
    </row>
    <row r="340" spans="1:13" x14ac:dyDescent="0.35">
      <c r="A340" s="9">
        <v>422</v>
      </c>
      <c r="B340" s="9" t="s">
        <v>621</v>
      </c>
      <c r="C340" s="9" t="s">
        <v>622</v>
      </c>
      <c r="D340" s="9" t="s">
        <v>623</v>
      </c>
      <c r="E340" s="9" t="s">
        <v>14</v>
      </c>
      <c r="F340" s="9" t="s">
        <v>137</v>
      </c>
      <c r="G340" s="9" t="s">
        <v>9</v>
      </c>
      <c r="H340" s="30">
        <v>117388</v>
      </c>
      <c r="I340" s="9">
        <v>84089</v>
      </c>
      <c r="J340" s="30">
        <f t="shared" si="5"/>
        <v>-33299</v>
      </c>
      <c r="K340" s="9"/>
      <c r="M340" s="29"/>
    </row>
    <row r="341" spans="1:13" x14ac:dyDescent="0.35">
      <c r="A341" s="9">
        <v>423</v>
      </c>
      <c r="B341" s="9" t="s">
        <v>621</v>
      </c>
      <c r="C341" s="9" t="s">
        <v>624</v>
      </c>
      <c r="D341" s="9" t="s">
        <v>623</v>
      </c>
      <c r="E341" s="9" t="s">
        <v>84</v>
      </c>
      <c r="F341" s="9" t="s">
        <v>173</v>
      </c>
      <c r="G341" s="9" t="s">
        <v>9</v>
      </c>
      <c r="H341" s="30">
        <v>21676</v>
      </c>
      <c r="I341" s="9">
        <v>16457</v>
      </c>
      <c r="J341" s="30">
        <f t="shared" si="5"/>
        <v>-5219</v>
      </c>
      <c r="K341" s="9"/>
      <c r="M341" s="29"/>
    </row>
    <row r="342" spans="1:13" x14ac:dyDescent="0.35">
      <c r="A342" s="9">
        <v>424</v>
      </c>
      <c r="B342" s="9" t="s">
        <v>625</v>
      </c>
      <c r="C342" s="9" t="s">
        <v>626</v>
      </c>
      <c r="D342" s="9" t="s">
        <v>623</v>
      </c>
      <c r="E342" s="9" t="s">
        <v>84</v>
      </c>
      <c r="F342" s="9" t="s">
        <v>173</v>
      </c>
      <c r="G342" s="9" t="s">
        <v>9</v>
      </c>
      <c r="H342" s="30">
        <v>526277</v>
      </c>
      <c r="I342" s="9">
        <v>348221</v>
      </c>
      <c r="J342" s="30">
        <f t="shared" si="5"/>
        <v>-178056</v>
      </c>
      <c r="K342" s="9"/>
      <c r="M342" s="29"/>
    </row>
    <row r="343" spans="1:13" x14ac:dyDescent="0.35">
      <c r="A343" s="9">
        <v>425</v>
      </c>
      <c r="B343" s="9" t="s">
        <v>627</v>
      </c>
      <c r="C343" s="9" t="s">
        <v>627</v>
      </c>
      <c r="D343" s="9" t="s">
        <v>623</v>
      </c>
      <c r="E343" s="9" t="s">
        <v>84</v>
      </c>
      <c r="F343" s="9" t="s">
        <v>173</v>
      </c>
      <c r="G343" s="9" t="s">
        <v>9</v>
      </c>
      <c r="H343" s="30">
        <v>506027</v>
      </c>
      <c r="I343" s="9">
        <v>388090</v>
      </c>
      <c r="J343" s="30">
        <f t="shared" si="5"/>
        <v>-117937</v>
      </c>
      <c r="K343" s="9"/>
      <c r="M343" s="29"/>
    </row>
    <row r="344" spans="1:13" x14ac:dyDescent="0.35">
      <c r="A344" s="9">
        <v>426</v>
      </c>
      <c r="B344" s="9" t="s">
        <v>625</v>
      </c>
      <c r="C344" s="9" t="s">
        <v>628</v>
      </c>
      <c r="D344" s="9" t="s">
        <v>623</v>
      </c>
      <c r="E344" s="9" t="s">
        <v>84</v>
      </c>
      <c r="F344" s="9" t="s">
        <v>629</v>
      </c>
      <c r="G344" s="9" t="s">
        <v>9</v>
      </c>
      <c r="H344" s="30">
        <v>1594959</v>
      </c>
      <c r="I344" s="9">
        <v>1394301</v>
      </c>
      <c r="J344" s="30">
        <f t="shared" si="5"/>
        <v>-200658</v>
      </c>
      <c r="K344" s="9"/>
      <c r="M344" s="29"/>
    </row>
    <row r="345" spans="1:13" x14ac:dyDescent="0.35">
      <c r="A345" s="9">
        <v>428</v>
      </c>
      <c r="B345" s="9" t="s">
        <v>1157</v>
      </c>
      <c r="C345" s="9" t="s">
        <v>1156</v>
      </c>
      <c r="D345" s="9" t="s">
        <v>630</v>
      </c>
      <c r="E345" s="9" t="s">
        <v>129</v>
      </c>
      <c r="F345" s="9" t="s">
        <v>318</v>
      </c>
      <c r="G345" s="9" t="s">
        <v>9</v>
      </c>
      <c r="H345" s="30">
        <v>7481</v>
      </c>
      <c r="I345" s="9">
        <v>1879</v>
      </c>
      <c r="J345" s="30">
        <f t="shared" si="5"/>
        <v>-5602</v>
      </c>
      <c r="K345" s="9"/>
      <c r="M345" s="29"/>
    </row>
    <row r="346" spans="1:13" x14ac:dyDescent="0.35">
      <c r="A346" s="9">
        <v>430</v>
      </c>
      <c r="B346" s="9" t="s">
        <v>631</v>
      </c>
      <c r="C346" s="9" t="s">
        <v>631</v>
      </c>
      <c r="D346" s="9" t="s">
        <v>630</v>
      </c>
      <c r="E346" s="9" t="s">
        <v>84</v>
      </c>
      <c r="F346" s="9" t="s">
        <v>632</v>
      </c>
      <c r="G346" s="9" t="s">
        <v>9</v>
      </c>
      <c r="H346" s="30">
        <v>27897</v>
      </c>
      <c r="I346" s="9">
        <v>36088</v>
      </c>
      <c r="J346" s="30">
        <f t="shared" si="5"/>
        <v>8191</v>
      </c>
      <c r="K346" s="9"/>
      <c r="M346" s="29"/>
    </row>
    <row r="347" spans="1:13" x14ac:dyDescent="0.35">
      <c r="A347" s="9">
        <v>431</v>
      </c>
      <c r="B347" s="9" t="s">
        <v>633</v>
      </c>
      <c r="C347" s="9" t="s">
        <v>634</v>
      </c>
      <c r="D347" s="9" t="s">
        <v>630</v>
      </c>
      <c r="E347" s="9" t="s">
        <v>220</v>
      </c>
      <c r="F347" s="9" t="s">
        <v>276</v>
      </c>
      <c r="G347" s="9" t="s">
        <v>9</v>
      </c>
      <c r="H347" s="30">
        <v>16453</v>
      </c>
      <c r="I347" s="9">
        <v>99469</v>
      </c>
      <c r="J347" s="30">
        <f t="shared" si="5"/>
        <v>83016</v>
      </c>
      <c r="K347" s="9"/>
      <c r="M347" s="29"/>
    </row>
    <row r="348" spans="1:13" x14ac:dyDescent="0.35">
      <c r="A348" s="9">
        <v>432</v>
      </c>
      <c r="B348" s="9" t="s">
        <v>635</v>
      </c>
      <c r="C348" s="9" t="s">
        <v>636</v>
      </c>
      <c r="D348" s="9" t="s">
        <v>630</v>
      </c>
      <c r="E348" s="9" t="s">
        <v>46</v>
      </c>
      <c r="F348" s="9" t="s">
        <v>53</v>
      </c>
      <c r="G348" s="9" t="s">
        <v>9</v>
      </c>
      <c r="H348" s="30">
        <v>15803</v>
      </c>
      <c r="I348" s="9">
        <v>137367</v>
      </c>
      <c r="J348" s="30">
        <f t="shared" si="5"/>
        <v>121564</v>
      </c>
      <c r="K348" s="9"/>
      <c r="M348" s="29"/>
    </row>
    <row r="349" spans="1:13" x14ac:dyDescent="0.35">
      <c r="A349" s="9">
        <v>433</v>
      </c>
      <c r="B349" s="9" t="s">
        <v>635</v>
      </c>
      <c r="C349" s="9" t="s">
        <v>637</v>
      </c>
      <c r="D349" s="9" t="s">
        <v>630</v>
      </c>
      <c r="E349" s="9" t="s">
        <v>75</v>
      </c>
      <c r="F349" s="9" t="s">
        <v>498</v>
      </c>
      <c r="G349" s="9" t="s">
        <v>9</v>
      </c>
      <c r="H349" s="30">
        <v>10553</v>
      </c>
      <c r="I349" s="9">
        <v>73802</v>
      </c>
      <c r="J349" s="30">
        <f t="shared" si="5"/>
        <v>63249</v>
      </c>
      <c r="K349" s="9"/>
      <c r="M349" s="29"/>
    </row>
    <row r="350" spans="1:13" x14ac:dyDescent="0.35">
      <c r="A350" s="9">
        <v>434</v>
      </c>
      <c r="B350" s="9" t="s">
        <v>635</v>
      </c>
      <c r="C350" s="9" t="s">
        <v>638</v>
      </c>
      <c r="D350" s="9" t="s">
        <v>630</v>
      </c>
      <c r="E350" s="9" t="s">
        <v>122</v>
      </c>
      <c r="F350" s="9" t="s">
        <v>377</v>
      </c>
      <c r="G350" s="9" t="s">
        <v>9</v>
      </c>
      <c r="H350" s="30">
        <v>16913</v>
      </c>
      <c r="I350" s="9">
        <v>109841</v>
      </c>
      <c r="J350" s="30">
        <f t="shared" si="5"/>
        <v>92928</v>
      </c>
      <c r="K350" s="9"/>
      <c r="M350" s="29"/>
    </row>
    <row r="351" spans="1:13" x14ac:dyDescent="0.35">
      <c r="A351" s="9">
        <v>435</v>
      </c>
      <c r="B351" s="9" t="s">
        <v>639</v>
      </c>
      <c r="C351" s="9" t="s">
        <v>640</v>
      </c>
      <c r="D351" s="9" t="s">
        <v>630</v>
      </c>
      <c r="E351" s="9" t="s">
        <v>46</v>
      </c>
      <c r="F351" s="9" t="s">
        <v>307</v>
      </c>
      <c r="G351" s="9" t="s">
        <v>9</v>
      </c>
      <c r="H351" s="30">
        <v>6284</v>
      </c>
      <c r="I351" s="9">
        <v>32696</v>
      </c>
      <c r="J351" s="30">
        <f t="shared" si="5"/>
        <v>26412</v>
      </c>
      <c r="K351" s="9"/>
      <c r="M351" s="29"/>
    </row>
    <row r="352" spans="1:13" x14ac:dyDescent="0.35">
      <c r="A352" s="9">
        <v>436</v>
      </c>
      <c r="B352" s="9" t="s">
        <v>641</v>
      </c>
      <c r="C352" s="9" t="s">
        <v>641</v>
      </c>
      <c r="D352" s="9" t="s">
        <v>281</v>
      </c>
      <c r="E352" s="9" t="s">
        <v>28</v>
      </c>
      <c r="F352" s="9" t="s">
        <v>344</v>
      </c>
      <c r="G352" s="9" t="s">
        <v>9</v>
      </c>
      <c r="H352" s="30">
        <v>87097</v>
      </c>
      <c r="I352" s="9">
        <v>58252</v>
      </c>
      <c r="J352" s="30">
        <f t="shared" si="5"/>
        <v>-28845</v>
      </c>
      <c r="K352" s="9"/>
      <c r="M352" s="29"/>
    </row>
    <row r="353" spans="1:13" x14ac:dyDescent="0.35">
      <c r="A353" s="9">
        <v>437</v>
      </c>
      <c r="B353" s="9" t="s">
        <v>1159</v>
      </c>
      <c r="C353" s="9" t="s">
        <v>1158</v>
      </c>
      <c r="D353" s="9" t="s">
        <v>630</v>
      </c>
      <c r="E353" s="9" t="s">
        <v>14</v>
      </c>
      <c r="F353" s="9" t="s">
        <v>430</v>
      </c>
      <c r="G353" s="9" t="s">
        <v>9</v>
      </c>
      <c r="H353" s="30">
        <v>41</v>
      </c>
      <c r="I353" s="9">
        <v>1152</v>
      </c>
      <c r="J353" s="30">
        <f t="shared" si="5"/>
        <v>1111</v>
      </c>
      <c r="K353" s="9"/>
      <c r="M353" s="29"/>
    </row>
    <row r="354" spans="1:13" x14ac:dyDescent="0.35">
      <c r="A354" s="9">
        <v>438</v>
      </c>
      <c r="B354" s="9" t="s">
        <v>642</v>
      </c>
      <c r="C354" s="9" t="s">
        <v>643</v>
      </c>
      <c r="D354" s="9" t="s">
        <v>630</v>
      </c>
      <c r="E354" s="9" t="s">
        <v>160</v>
      </c>
      <c r="F354" s="9" t="s">
        <v>537</v>
      </c>
      <c r="G354" s="9" t="s">
        <v>9</v>
      </c>
      <c r="H354" s="30">
        <v>3848</v>
      </c>
      <c r="I354" s="9">
        <v>140998</v>
      </c>
      <c r="J354" s="30">
        <f t="shared" si="5"/>
        <v>137150</v>
      </c>
      <c r="K354" s="9"/>
      <c r="M354" s="29"/>
    </row>
    <row r="355" spans="1:13" x14ac:dyDescent="0.35">
      <c r="A355" s="9">
        <v>439</v>
      </c>
      <c r="B355" s="9" t="s">
        <v>644</v>
      </c>
      <c r="C355" s="9" t="s">
        <v>645</v>
      </c>
      <c r="D355" s="9" t="s">
        <v>630</v>
      </c>
      <c r="E355" s="9" t="s">
        <v>84</v>
      </c>
      <c r="F355" s="9" t="s">
        <v>646</v>
      </c>
      <c r="G355" s="9" t="s">
        <v>9</v>
      </c>
      <c r="H355" s="30">
        <v>0</v>
      </c>
      <c r="I355" s="9">
        <v>0</v>
      </c>
      <c r="J355" s="30">
        <f t="shared" si="5"/>
        <v>0</v>
      </c>
      <c r="K355" s="9"/>
      <c r="M355" s="29"/>
    </row>
    <row r="356" spans="1:13" x14ac:dyDescent="0.35">
      <c r="A356" s="9">
        <v>440</v>
      </c>
      <c r="B356" s="9" t="s">
        <v>644</v>
      </c>
      <c r="C356" s="9" t="s">
        <v>647</v>
      </c>
      <c r="D356" s="9" t="s">
        <v>630</v>
      </c>
      <c r="E356" s="9" t="s">
        <v>84</v>
      </c>
      <c r="F356" s="9" t="s">
        <v>646</v>
      </c>
      <c r="G356" s="9" t="s">
        <v>9</v>
      </c>
      <c r="H356" s="30">
        <v>10831</v>
      </c>
      <c r="I356" s="9">
        <v>14670</v>
      </c>
      <c r="J356" s="30">
        <f t="shared" si="5"/>
        <v>3839</v>
      </c>
      <c r="K356" s="9"/>
      <c r="M356" s="29"/>
    </row>
    <row r="357" spans="1:13" x14ac:dyDescent="0.35">
      <c r="A357" s="9">
        <v>441</v>
      </c>
      <c r="B357" s="9" t="s">
        <v>648</v>
      </c>
      <c r="C357" s="9" t="s">
        <v>649</v>
      </c>
      <c r="D357" s="9" t="s">
        <v>630</v>
      </c>
      <c r="E357" s="9" t="s">
        <v>122</v>
      </c>
      <c r="F357" s="9" t="s">
        <v>377</v>
      </c>
      <c r="G357" s="9" t="s">
        <v>9</v>
      </c>
      <c r="H357" s="30">
        <v>36606</v>
      </c>
      <c r="I357" s="9">
        <v>26484</v>
      </c>
      <c r="J357" s="30">
        <f t="shared" si="5"/>
        <v>-10122</v>
      </c>
      <c r="K357" s="9"/>
      <c r="M357" s="29"/>
    </row>
    <row r="358" spans="1:13" x14ac:dyDescent="0.35">
      <c r="A358" s="9">
        <v>442</v>
      </c>
      <c r="B358" s="9" t="s">
        <v>650</v>
      </c>
      <c r="C358" s="9" t="s">
        <v>650</v>
      </c>
      <c r="D358" s="9" t="s">
        <v>630</v>
      </c>
      <c r="E358" s="9" t="s">
        <v>160</v>
      </c>
      <c r="F358" s="9" t="s">
        <v>240</v>
      </c>
      <c r="G358" s="9" t="s">
        <v>9</v>
      </c>
      <c r="H358" s="30">
        <v>16119</v>
      </c>
      <c r="I358" s="9">
        <v>73216</v>
      </c>
      <c r="J358" s="30">
        <f t="shared" si="5"/>
        <v>57097</v>
      </c>
      <c r="K358" s="9"/>
      <c r="M358" s="29"/>
    </row>
    <row r="359" spans="1:13" x14ac:dyDescent="0.35">
      <c r="A359" s="9">
        <v>443</v>
      </c>
      <c r="B359" s="9" t="s">
        <v>651</v>
      </c>
      <c r="C359" s="9" t="s">
        <v>652</v>
      </c>
      <c r="D359" s="9" t="s">
        <v>630</v>
      </c>
      <c r="E359" s="9" t="s">
        <v>122</v>
      </c>
      <c r="F359" s="9" t="s">
        <v>377</v>
      </c>
      <c r="G359" s="9" t="s">
        <v>9</v>
      </c>
      <c r="H359" s="30">
        <v>13856</v>
      </c>
      <c r="I359" s="9">
        <v>120699</v>
      </c>
      <c r="J359" s="30">
        <f t="shared" si="5"/>
        <v>106843</v>
      </c>
      <c r="K359" s="9"/>
      <c r="M359" s="29"/>
    </row>
    <row r="360" spans="1:13" x14ac:dyDescent="0.35">
      <c r="A360" s="9">
        <v>444</v>
      </c>
      <c r="B360" s="9" t="s">
        <v>651</v>
      </c>
      <c r="C360" s="9" t="s">
        <v>653</v>
      </c>
      <c r="D360" s="9" t="s">
        <v>630</v>
      </c>
      <c r="E360" s="9" t="s">
        <v>14</v>
      </c>
      <c r="F360" s="9" t="s">
        <v>312</v>
      </c>
      <c r="G360" s="9" t="s">
        <v>9</v>
      </c>
      <c r="H360" s="30">
        <v>2</v>
      </c>
      <c r="I360" s="9">
        <v>88386</v>
      </c>
      <c r="J360" s="30">
        <f t="shared" si="5"/>
        <v>88384</v>
      </c>
      <c r="K360" s="9"/>
      <c r="M360" s="29"/>
    </row>
    <row r="361" spans="1:13" x14ac:dyDescent="0.35">
      <c r="A361" s="9">
        <v>446</v>
      </c>
      <c r="B361" s="9" t="s">
        <v>654</v>
      </c>
      <c r="C361" s="9" t="s">
        <v>655</v>
      </c>
      <c r="D361" s="9" t="s">
        <v>630</v>
      </c>
      <c r="E361" s="9" t="s">
        <v>28</v>
      </c>
      <c r="F361" s="9" t="s">
        <v>29</v>
      </c>
      <c r="G361" s="9" t="s">
        <v>9</v>
      </c>
      <c r="H361" s="30">
        <v>18116</v>
      </c>
      <c r="I361" s="9">
        <v>85482</v>
      </c>
      <c r="J361" s="30">
        <f t="shared" si="5"/>
        <v>67366</v>
      </c>
      <c r="K361" s="9"/>
      <c r="M361" s="29"/>
    </row>
    <row r="362" spans="1:13" x14ac:dyDescent="0.35">
      <c r="A362" s="9">
        <v>447</v>
      </c>
      <c r="B362" s="9" t="s">
        <v>656</v>
      </c>
      <c r="C362" s="9" t="s">
        <v>657</v>
      </c>
      <c r="D362" s="9" t="s">
        <v>630</v>
      </c>
      <c r="E362" s="9" t="s">
        <v>75</v>
      </c>
      <c r="F362" s="9" t="s">
        <v>340</v>
      </c>
      <c r="G362" s="9" t="s">
        <v>9</v>
      </c>
      <c r="H362" s="30">
        <v>13010</v>
      </c>
      <c r="I362" s="9">
        <v>199439</v>
      </c>
      <c r="J362" s="30">
        <f t="shared" si="5"/>
        <v>186429</v>
      </c>
      <c r="K362" s="9"/>
      <c r="M362" s="29"/>
    </row>
    <row r="363" spans="1:13" x14ac:dyDescent="0.35">
      <c r="A363" s="9">
        <v>448</v>
      </c>
      <c r="B363" s="9" t="s">
        <v>658</v>
      </c>
      <c r="C363" s="9" t="s">
        <v>658</v>
      </c>
      <c r="D363" s="9" t="s">
        <v>630</v>
      </c>
      <c r="E363" s="9" t="s">
        <v>92</v>
      </c>
      <c r="F363" s="9" t="s">
        <v>556</v>
      </c>
      <c r="G363" s="9" t="s">
        <v>9</v>
      </c>
      <c r="H363" s="30">
        <v>10807</v>
      </c>
      <c r="I363" s="9">
        <v>4191</v>
      </c>
      <c r="J363" s="30">
        <f t="shared" si="5"/>
        <v>-6616</v>
      </c>
      <c r="K363" s="9"/>
      <c r="M363" s="29"/>
    </row>
    <row r="364" spans="1:13" x14ac:dyDescent="0.35">
      <c r="A364" s="9">
        <v>449</v>
      </c>
      <c r="B364" s="9" t="s">
        <v>659</v>
      </c>
      <c r="C364" s="9" t="s">
        <v>660</v>
      </c>
      <c r="D364" s="9" t="s">
        <v>630</v>
      </c>
      <c r="E364" s="9" t="s">
        <v>62</v>
      </c>
      <c r="F364" s="9" t="s">
        <v>661</v>
      </c>
      <c r="G364" s="9" t="s">
        <v>9</v>
      </c>
      <c r="H364" s="30">
        <v>267</v>
      </c>
      <c r="I364" s="9">
        <v>6142</v>
      </c>
      <c r="J364" s="30">
        <f t="shared" si="5"/>
        <v>5875</v>
      </c>
      <c r="K364" s="9"/>
      <c r="M364" s="29"/>
    </row>
    <row r="365" spans="1:13" x14ac:dyDescent="0.35">
      <c r="A365" s="9">
        <v>451</v>
      </c>
      <c r="B365" s="9" t="s">
        <v>633</v>
      </c>
      <c r="C365" s="9" t="s">
        <v>662</v>
      </c>
      <c r="D365" s="9" t="s">
        <v>630</v>
      </c>
      <c r="E365" s="9" t="s">
        <v>28</v>
      </c>
      <c r="F365" s="9" t="s">
        <v>166</v>
      </c>
      <c r="G365" s="9" t="s">
        <v>9</v>
      </c>
      <c r="H365" s="30">
        <v>19076</v>
      </c>
      <c r="I365" s="9">
        <v>171838</v>
      </c>
      <c r="J365" s="30">
        <f t="shared" si="5"/>
        <v>152762</v>
      </c>
      <c r="K365" s="9"/>
      <c r="M365" s="29"/>
    </row>
    <row r="366" spans="1:13" x14ac:dyDescent="0.35">
      <c r="A366" s="9">
        <v>452</v>
      </c>
      <c r="B366" s="9" t="s">
        <v>663</v>
      </c>
      <c r="C366" s="9" t="s">
        <v>664</v>
      </c>
      <c r="D366" s="9" t="s">
        <v>630</v>
      </c>
      <c r="E366" s="9" t="s">
        <v>84</v>
      </c>
      <c r="F366" s="9" t="s">
        <v>235</v>
      </c>
      <c r="G366" s="9" t="s">
        <v>9</v>
      </c>
      <c r="H366" s="30">
        <v>14266</v>
      </c>
      <c r="I366" s="9">
        <v>20338</v>
      </c>
      <c r="J366" s="30">
        <f t="shared" si="5"/>
        <v>6072</v>
      </c>
      <c r="K366" s="9"/>
      <c r="M366" s="29"/>
    </row>
    <row r="367" spans="1:13" x14ac:dyDescent="0.35">
      <c r="A367" s="9">
        <v>453</v>
      </c>
      <c r="B367" s="9" t="s">
        <v>663</v>
      </c>
      <c r="C367" s="9" t="s">
        <v>665</v>
      </c>
      <c r="D367" s="9" t="s">
        <v>630</v>
      </c>
      <c r="E367" s="9" t="s">
        <v>205</v>
      </c>
      <c r="F367" s="9" t="s">
        <v>483</v>
      </c>
      <c r="G367" s="9" t="s">
        <v>9</v>
      </c>
      <c r="H367" s="30">
        <v>6546</v>
      </c>
      <c r="I367" s="9">
        <v>7110</v>
      </c>
      <c r="J367" s="30">
        <f t="shared" si="5"/>
        <v>564</v>
      </c>
      <c r="K367" s="9"/>
      <c r="M367" s="29"/>
    </row>
    <row r="368" spans="1:13" x14ac:dyDescent="0.35">
      <c r="A368" s="9">
        <v>454</v>
      </c>
      <c r="B368" s="9" t="s">
        <v>663</v>
      </c>
      <c r="C368" s="9" t="s">
        <v>666</v>
      </c>
      <c r="D368" s="9" t="s">
        <v>630</v>
      </c>
      <c r="E368" s="9" t="s">
        <v>205</v>
      </c>
      <c r="F368" s="9" t="s">
        <v>483</v>
      </c>
      <c r="G368" s="9" t="s">
        <v>9</v>
      </c>
      <c r="H368" s="30">
        <v>7436</v>
      </c>
      <c r="I368" s="9">
        <v>6531</v>
      </c>
      <c r="J368" s="30">
        <f t="shared" si="5"/>
        <v>-905</v>
      </c>
      <c r="K368" s="9"/>
      <c r="M368" s="29"/>
    </row>
    <row r="369" spans="1:13" x14ac:dyDescent="0.35">
      <c r="A369" s="9">
        <v>455</v>
      </c>
      <c r="B369" s="9" t="s">
        <v>667</v>
      </c>
      <c r="C369" s="9" t="s">
        <v>667</v>
      </c>
      <c r="D369" s="9" t="s">
        <v>630</v>
      </c>
      <c r="E369" s="9" t="s">
        <v>160</v>
      </c>
      <c r="F369" s="9" t="s">
        <v>537</v>
      </c>
      <c r="G369" s="9" t="s">
        <v>9</v>
      </c>
      <c r="H369" s="30">
        <v>10981</v>
      </c>
      <c r="I369" s="9">
        <v>130234</v>
      </c>
      <c r="J369" s="30">
        <f t="shared" si="5"/>
        <v>119253</v>
      </c>
      <c r="K369" s="9"/>
      <c r="M369" s="29"/>
    </row>
    <row r="370" spans="1:13" x14ac:dyDescent="0.35">
      <c r="A370" s="9">
        <v>456</v>
      </c>
      <c r="B370" s="9" t="s">
        <v>668</v>
      </c>
      <c r="C370" s="9" t="s">
        <v>668</v>
      </c>
      <c r="D370" s="9" t="s">
        <v>630</v>
      </c>
      <c r="E370" s="9" t="s">
        <v>46</v>
      </c>
      <c r="F370" s="9" t="s">
        <v>427</v>
      </c>
      <c r="G370" s="9" t="s">
        <v>9</v>
      </c>
      <c r="H370" s="30">
        <v>14875</v>
      </c>
      <c r="I370" s="9">
        <v>19551</v>
      </c>
      <c r="J370" s="30">
        <f t="shared" si="5"/>
        <v>4676</v>
      </c>
      <c r="K370" s="9"/>
      <c r="M370" s="29"/>
    </row>
    <row r="371" spans="1:13" x14ac:dyDescent="0.35">
      <c r="A371" s="9">
        <v>457</v>
      </c>
      <c r="B371" s="9" t="s">
        <v>669</v>
      </c>
      <c r="C371" s="9" t="s">
        <v>670</v>
      </c>
      <c r="D371" s="9" t="s">
        <v>630</v>
      </c>
      <c r="E371" s="9" t="s">
        <v>220</v>
      </c>
      <c r="F371" s="9" t="s">
        <v>276</v>
      </c>
      <c r="G371" s="9" t="s">
        <v>9</v>
      </c>
      <c r="H371" s="30">
        <v>262</v>
      </c>
      <c r="I371" s="9">
        <v>14039</v>
      </c>
      <c r="J371" s="30">
        <f t="shared" si="5"/>
        <v>13777</v>
      </c>
      <c r="K371" s="9"/>
      <c r="M371" s="29"/>
    </row>
    <row r="372" spans="1:13" x14ac:dyDescent="0.35">
      <c r="A372" s="9">
        <v>458</v>
      </c>
      <c r="B372" s="9" t="s">
        <v>671</v>
      </c>
      <c r="C372" s="9" t="s">
        <v>672</v>
      </c>
      <c r="D372" s="9" t="s">
        <v>630</v>
      </c>
      <c r="E372" s="9" t="s">
        <v>46</v>
      </c>
      <c r="F372" s="9" t="s">
        <v>673</v>
      </c>
      <c r="G372" s="9" t="s">
        <v>9</v>
      </c>
      <c r="H372" s="30">
        <v>6927</v>
      </c>
      <c r="I372" s="9">
        <v>17956</v>
      </c>
      <c r="J372" s="30">
        <f t="shared" si="5"/>
        <v>11029</v>
      </c>
      <c r="K372" s="9"/>
      <c r="M372" s="29"/>
    </row>
    <row r="373" spans="1:13" x14ac:dyDescent="0.35">
      <c r="A373" s="9">
        <v>459</v>
      </c>
      <c r="B373" s="9" t="s">
        <v>674</v>
      </c>
      <c r="C373" s="9" t="s">
        <v>675</v>
      </c>
      <c r="D373" s="9" t="s">
        <v>630</v>
      </c>
      <c r="E373" s="9" t="s">
        <v>160</v>
      </c>
      <c r="F373" s="9" t="s">
        <v>364</v>
      </c>
      <c r="G373" s="9" t="s">
        <v>9</v>
      </c>
      <c r="H373" s="30">
        <v>7755</v>
      </c>
      <c r="I373" s="9">
        <v>176022</v>
      </c>
      <c r="J373" s="30">
        <f t="shared" si="5"/>
        <v>168267</v>
      </c>
      <c r="K373" s="9"/>
      <c r="M373" s="29"/>
    </row>
    <row r="374" spans="1:13" x14ac:dyDescent="0.35">
      <c r="A374" s="9">
        <v>460</v>
      </c>
      <c r="B374" s="9" t="s">
        <v>674</v>
      </c>
      <c r="C374" s="9" t="s">
        <v>676</v>
      </c>
      <c r="D374" s="9" t="s">
        <v>630</v>
      </c>
      <c r="E374" s="9" t="s">
        <v>160</v>
      </c>
      <c r="F374" s="9" t="s">
        <v>677</v>
      </c>
      <c r="G374" s="9" t="s">
        <v>9</v>
      </c>
      <c r="H374" s="30">
        <v>38966</v>
      </c>
      <c r="I374" s="9">
        <v>48902</v>
      </c>
      <c r="J374" s="30">
        <f t="shared" si="5"/>
        <v>9936</v>
      </c>
      <c r="K374" s="9"/>
      <c r="M374" s="29"/>
    </row>
    <row r="375" spans="1:13" x14ac:dyDescent="0.35">
      <c r="A375" s="9">
        <v>461</v>
      </c>
      <c r="B375" s="9" t="s">
        <v>678</v>
      </c>
      <c r="C375" s="9" t="s">
        <v>678</v>
      </c>
      <c r="D375" s="9" t="s">
        <v>630</v>
      </c>
      <c r="E375" s="9" t="s">
        <v>84</v>
      </c>
      <c r="F375" s="9" t="s">
        <v>679</v>
      </c>
      <c r="G375" s="9" t="s">
        <v>9</v>
      </c>
      <c r="H375" s="30">
        <v>10048</v>
      </c>
      <c r="I375" s="9">
        <v>26343</v>
      </c>
      <c r="J375" s="30">
        <f t="shared" si="5"/>
        <v>16295</v>
      </c>
      <c r="K375" s="9"/>
      <c r="M375" s="29"/>
    </row>
    <row r="376" spans="1:13" x14ac:dyDescent="0.35">
      <c r="A376" s="9">
        <v>462</v>
      </c>
      <c r="B376" s="9" t="s">
        <v>680</v>
      </c>
      <c r="C376" s="9" t="s">
        <v>681</v>
      </c>
      <c r="D376" s="9" t="s">
        <v>630</v>
      </c>
      <c r="E376" s="9" t="s">
        <v>75</v>
      </c>
      <c r="F376" s="9" t="s">
        <v>340</v>
      </c>
      <c r="G376" s="9" t="s">
        <v>9</v>
      </c>
      <c r="H376" s="30">
        <v>14151</v>
      </c>
      <c r="I376" s="9">
        <v>108269</v>
      </c>
      <c r="J376" s="30">
        <f t="shared" si="5"/>
        <v>94118</v>
      </c>
      <c r="K376" s="9"/>
      <c r="M376" s="29"/>
    </row>
    <row r="377" spans="1:13" x14ac:dyDescent="0.35">
      <c r="A377" s="9">
        <v>463</v>
      </c>
      <c r="B377" s="9" t="s">
        <v>1112</v>
      </c>
      <c r="C377" s="9" t="s">
        <v>1127</v>
      </c>
      <c r="D377" s="9" t="s">
        <v>630</v>
      </c>
      <c r="E377" s="9" t="s">
        <v>50</v>
      </c>
      <c r="F377" s="9" t="s">
        <v>327</v>
      </c>
      <c r="G377" s="9" t="s">
        <v>9</v>
      </c>
      <c r="H377" s="30">
        <v>31193</v>
      </c>
      <c r="I377" s="9">
        <v>92575</v>
      </c>
      <c r="J377" s="30">
        <f t="shared" si="5"/>
        <v>61382</v>
      </c>
      <c r="K377" s="9"/>
      <c r="M377" s="29"/>
    </row>
    <row r="378" spans="1:13" x14ac:dyDescent="0.35">
      <c r="A378" s="9">
        <v>464</v>
      </c>
      <c r="B378" s="9" t="s">
        <v>682</v>
      </c>
      <c r="C378" s="9" t="s">
        <v>682</v>
      </c>
      <c r="D378" s="9" t="s">
        <v>630</v>
      </c>
      <c r="E378" s="9" t="s">
        <v>220</v>
      </c>
      <c r="F378" s="9" t="s">
        <v>683</v>
      </c>
      <c r="G378" s="9" t="s">
        <v>9</v>
      </c>
      <c r="H378" s="30">
        <v>22069</v>
      </c>
      <c r="I378" s="9">
        <v>8460</v>
      </c>
      <c r="J378" s="30">
        <f t="shared" si="5"/>
        <v>-13609</v>
      </c>
      <c r="K378" s="9"/>
      <c r="M378" s="29"/>
    </row>
    <row r="379" spans="1:13" x14ac:dyDescent="0.35">
      <c r="A379" s="9">
        <v>467</v>
      </c>
      <c r="B379" s="9" t="s">
        <v>1113</v>
      </c>
      <c r="C379" s="9" t="s">
        <v>1113</v>
      </c>
      <c r="D379" s="9" t="s">
        <v>630</v>
      </c>
      <c r="E379" s="9" t="s">
        <v>84</v>
      </c>
      <c r="F379" s="9" t="s">
        <v>646</v>
      </c>
      <c r="G379" s="9" t="s">
        <v>9</v>
      </c>
      <c r="H379" s="30">
        <v>17918</v>
      </c>
      <c r="I379" s="9">
        <v>17446</v>
      </c>
      <c r="J379" s="30">
        <f t="shared" si="5"/>
        <v>-472</v>
      </c>
      <c r="K379" s="9"/>
      <c r="M379" s="29"/>
    </row>
    <row r="380" spans="1:13" x14ac:dyDescent="0.35">
      <c r="A380" s="9">
        <v>468</v>
      </c>
      <c r="B380" s="9" t="s">
        <v>684</v>
      </c>
      <c r="C380" s="9" t="s">
        <v>684</v>
      </c>
      <c r="D380" s="9" t="s">
        <v>630</v>
      </c>
      <c r="E380" s="9" t="s">
        <v>31</v>
      </c>
      <c r="F380" s="9" t="s">
        <v>119</v>
      </c>
      <c r="G380" s="9" t="s">
        <v>9</v>
      </c>
      <c r="H380" s="30">
        <v>116</v>
      </c>
      <c r="I380" s="9">
        <v>0</v>
      </c>
      <c r="J380" s="30">
        <f t="shared" si="5"/>
        <v>-116</v>
      </c>
      <c r="K380" s="9"/>
      <c r="M380" s="29"/>
    </row>
    <row r="381" spans="1:13" x14ac:dyDescent="0.35">
      <c r="A381" s="9">
        <v>469</v>
      </c>
      <c r="B381" s="9" t="s">
        <v>685</v>
      </c>
      <c r="C381" s="9" t="s">
        <v>685</v>
      </c>
      <c r="D381" s="9" t="s">
        <v>630</v>
      </c>
      <c r="E381" s="9" t="s">
        <v>31</v>
      </c>
      <c r="F381" s="9" t="s">
        <v>32</v>
      </c>
      <c r="G381" s="9" t="s">
        <v>9</v>
      </c>
      <c r="H381" s="30">
        <v>97</v>
      </c>
      <c r="I381" s="9">
        <v>69835</v>
      </c>
      <c r="J381" s="30">
        <f t="shared" si="5"/>
        <v>69738</v>
      </c>
      <c r="K381" s="9"/>
      <c r="M381" s="29"/>
    </row>
    <row r="382" spans="1:13" x14ac:dyDescent="0.35">
      <c r="A382" s="9">
        <v>470</v>
      </c>
      <c r="B382" s="9" t="s">
        <v>686</v>
      </c>
      <c r="C382" s="9" t="s">
        <v>1128</v>
      </c>
      <c r="D382" s="9" t="s">
        <v>630</v>
      </c>
      <c r="E382" s="9" t="s">
        <v>100</v>
      </c>
      <c r="F382" s="9" t="s">
        <v>687</v>
      </c>
      <c r="G382" s="9" t="s">
        <v>9</v>
      </c>
      <c r="H382" s="30">
        <v>9657</v>
      </c>
      <c r="I382" s="9">
        <v>68069</v>
      </c>
      <c r="J382" s="30">
        <f t="shared" si="5"/>
        <v>58412</v>
      </c>
      <c r="K382" s="9"/>
      <c r="M382" s="29"/>
    </row>
    <row r="383" spans="1:13" x14ac:dyDescent="0.35">
      <c r="A383" s="9">
        <v>471</v>
      </c>
      <c r="B383" s="9" t="s">
        <v>686</v>
      </c>
      <c r="C383" s="9" t="s">
        <v>688</v>
      </c>
      <c r="D383" s="9" t="s">
        <v>630</v>
      </c>
      <c r="E383" s="9" t="s">
        <v>31</v>
      </c>
      <c r="F383" s="9" t="s">
        <v>82</v>
      </c>
      <c r="G383" s="9" t="s">
        <v>9</v>
      </c>
      <c r="H383" s="30">
        <v>4006</v>
      </c>
      <c r="I383" s="9">
        <v>96588</v>
      </c>
      <c r="J383" s="30">
        <f t="shared" si="5"/>
        <v>92582</v>
      </c>
      <c r="K383" s="9"/>
      <c r="M383" s="29"/>
    </row>
    <row r="384" spans="1:13" x14ac:dyDescent="0.35">
      <c r="A384" s="9">
        <v>472</v>
      </c>
      <c r="B384" s="9" t="s">
        <v>686</v>
      </c>
      <c r="C384" s="9" t="s">
        <v>689</v>
      </c>
      <c r="D384" s="9" t="s">
        <v>630</v>
      </c>
      <c r="E384" s="9" t="s">
        <v>92</v>
      </c>
      <c r="F384" s="9" t="s">
        <v>690</v>
      </c>
      <c r="G384" s="9" t="s">
        <v>9</v>
      </c>
      <c r="H384" s="30">
        <v>26770</v>
      </c>
      <c r="I384" s="9">
        <v>109958</v>
      </c>
      <c r="J384" s="30">
        <f t="shared" si="5"/>
        <v>83188</v>
      </c>
      <c r="K384" s="9"/>
      <c r="M384" s="29"/>
    </row>
    <row r="385" spans="1:13" x14ac:dyDescent="0.35">
      <c r="A385" s="9">
        <v>474</v>
      </c>
      <c r="B385" s="9" t="s">
        <v>691</v>
      </c>
      <c r="C385" s="9" t="s">
        <v>692</v>
      </c>
      <c r="D385" s="9" t="s">
        <v>630</v>
      </c>
      <c r="E385" s="9" t="s">
        <v>7</v>
      </c>
      <c r="F385" s="9" t="s">
        <v>693</v>
      </c>
      <c r="G385" s="9" t="s">
        <v>9</v>
      </c>
      <c r="H385" s="30">
        <v>149</v>
      </c>
      <c r="I385" s="9">
        <v>266789</v>
      </c>
      <c r="J385" s="30">
        <f t="shared" si="5"/>
        <v>266640</v>
      </c>
      <c r="K385" s="9"/>
      <c r="M385" s="29"/>
    </row>
    <row r="386" spans="1:13" x14ac:dyDescent="0.35">
      <c r="A386" s="9">
        <v>475</v>
      </c>
      <c r="B386" s="9" t="s">
        <v>1114</v>
      </c>
      <c r="C386" s="9" t="s">
        <v>694</v>
      </c>
      <c r="D386" s="9" t="s">
        <v>630</v>
      </c>
      <c r="E386" s="9" t="s">
        <v>46</v>
      </c>
      <c r="F386" s="9" t="s">
        <v>695</v>
      </c>
      <c r="G386" s="9" t="s">
        <v>9</v>
      </c>
      <c r="H386" s="30">
        <v>48648</v>
      </c>
      <c r="I386" s="9">
        <v>163738</v>
      </c>
      <c r="J386" s="30">
        <f t="shared" si="5"/>
        <v>115090</v>
      </c>
      <c r="K386" s="9"/>
      <c r="M386" s="29"/>
    </row>
    <row r="387" spans="1:13" x14ac:dyDescent="0.35">
      <c r="A387" s="9">
        <v>476</v>
      </c>
      <c r="B387" s="9" t="s">
        <v>696</v>
      </c>
      <c r="C387" s="9" t="s">
        <v>696</v>
      </c>
      <c r="D387" s="9" t="s">
        <v>630</v>
      </c>
      <c r="E387" s="9" t="s">
        <v>46</v>
      </c>
      <c r="F387" s="9" t="s">
        <v>427</v>
      </c>
      <c r="G387" s="9" t="s">
        <v>9</v>
      </c>
      <c r="H387" s="30">
        <v>13</v>
      </c>
      <c r="I387" s="9">
        <v>0</v>
      </c>
      <c r="J387" s="30">
        <f t="shared" si="5"/>
        <v>-13</v>
      </c>
      <c r="K387" s="9"/>
      <c r="M387" s="29"/>
    </row>
    <row r="388" spans="1:13" x14ac:dyDescent="0.35">
      <c r="A388" s="9">
        <v>477</v>
      </c>
      <c r="B388" s="9" t="s">
        <v>697</v>
      </c>
      <c r="C388" s="9" t="s">
        <v>697</v>
      </c>
      <c r="D388" s="9" t="s">
        <v>630</v>
      </c>
      <c r="E388" s="9" t="s">
        <v>122</v>
      </c>
      <c r="F388" s="9" t="s">
        <v>698</v>
      </c>
      <c r="G388" s="9" t="s">
        <v>9</v>
      </c>
      <c r="H388" s="30">
        <v>9385</v>
      </c>
      <c r="I388" s="9">
        <v>13530</v>
      </c>
      <c r="J388" s="30">
        <f t="shared" si="5"/>
        <v>4145</v>
      </c>
      <c r="K388" s="9"/>
      <c r="M388" s="29"/>
    </row>
    <row r="389" spans="1:13" x14ac:dyDescent="0.35">
      <c r="A389" s="9">
        <v>478</v>
      </c>
      <c r="B389" s="9" t="s">
        <v>699</v>
      </c>
      <c r="C389" s="9" t="s">
        <v>700</v>
      </c>
      <c r="D389" s="9" t="s">
        <v>630</v>
      </c>
      <c r="E389" s="9" t="s">
        <v>129</v>
      </c>
      <c r="F389" s="9" t="s">
        <v>701</v>
      </c>
      <c r="G389" s="9" t="s">
        <v>9</v>
      </c>
      <c r="H389" s="30">
        <v>11629</v>
      </c>
      <c r="I389" s="9">
        <v>47343</v>
      </c>
      <c r="J389" s="30">
        <f t="shared" si="5"/>
        <v>35714</v>
      </c>
      <c r="K389" s="9"/>
      <c r="M389" s="29"/>
    </row>
    <row r="390" spans="1:13" x14ac:dyDescent="0.35">
      <c r="A390" s="9">
        <v>479</v>
      </c>
      <c r="B390" s="9" t="s">
        <v>699</v>
      </c>
      <c r="C390" s="9" t="s">
        <v>702</v>
      </c>
      <c r="D390" s="9" t="s">
        <v>630</v>
      </c>
      <c r="E390" s="9" t="s">
        <v>211</v>
      </c>
      <c r="F390" s="9" t="s">
        <v>212</v>
      </c>
      <c r="G390" s="9" t="s">
        <v>9</v>
      </c>
      <c r="H390" s="30">
        <v>11781</v>
      </c>
      <c r="I390" s="9">
        <v>144561</v>
      </c>
      <c r="J390" s="30">
        <f t="shared" ref="J390:J453" si="6">I390-H390</f>
        <v>132780</v>
      </c>
      <c r="K390" s="9"/>
      <c r="M390" s="29"/>
    </row>
    <row r="391" spans="1:13" x14ac:dyDescent="0.35">
      <c r="A391" s="9">
        <v>480</v>
      </c>
      <c r="B391" s="9" t="s">
        <v>699</v>
      </c>
      <c r="C391" s="9" t="s">
        <v>703</v>
      </c>
      <c r="D391" s="9" t="s">
        <v>630</v>
      </c>
      <c r="E391" s="9" t="s">
        <v>100</v>
      </c>
      <c r="F391" s="9" t="s">
        <v>329</v>
      </c>
      <c r="G391" s="9" t="s">
        <v>9</v>
      </c>
      <c r="H391" s="30">
        <v>10119</v>
      </c>
      <c r="I391" s="9">
        <v>52354</v>
      </c>
      <c r="J391" s="30">
        <f t="shared" si="6"/>
        <v>42235</v>
      </c>
      <c r="K391" s="9"/>
      <c r="M391" s="29"/>
    </row>
    <row r="392" spans="1:13" x14ac:dyDescent="0.35">
      <c r="A392" s="9">
        <v>482</v>
      </c>
      <c r="B392" s="9" t="s">
        <v>704</v>
      </c>
      <c r="C392" s="9" t="s">
        <v>704</v>
      </c>
      <c r="D392" s="9" t="s">
        <v>630</v>
      </c>
      <c r="E392" s="9" t="s">
        <v>205</v>
      </c>
      <c r="F392" s="9" t="s">
        <v>705</v>
      </c>
      <c r="G392" s="9" t="s">
        <v>9</v>
      </c>
      <c r="H392" s="30">
        <v>8314</v>
      </c>
      <c r="I392" s="9">
        <v>17218</v>
      </c>
      <c r="J392" s="30">
        <f t="shared" si="6"/>
        <v>8904</v>
      </c>
      <c r="K392" s="9"/>
      <c r="M392" s="29"/>
    </row>
    <row r="393" spans="1:13" x14ac:dyDescent="0.35">
      <c r="A393" s="9">
        <v>483</v>
      </c>
      <c r="B393" s="9" t="s">
        <v>706</v>
      </c>
      <c r="C393" s="9" t="s">
        <v>707</v>
      </c>
      <c r="D393" s="9" t="s">
        <v>630</v>
      </c>
      <c r="E393" s="9" t="s">
        <v>28</v>
      </c>
      <c r="F393" s="9" t="s">
        <v>437</v>
      </c>
      <c r="G393" s="9" t="s">
        <v>9</v>
      </c>
      <c r="H393" s="30">
        <v>4679</v>
      </c>
      <c r="I393" s="9">
        <v>10214</v>
      </c>
      <c r="J393" s="30">
        <f t="shared" si="6"/>
        <v>5535</v>
      </c>
      <c r="K393" s="9"/>
      <c r="M393" s="29"/>
    </row>
    <row r="394" spans="1:13" x14ac:dyDescent="0.35">
      <c r="A394" s="9">
        <v>485</v>
      </c>
      <c r="B394" s="9" t="s">
        <v>709</v>
      </c>
      <c r="C394" s="9" t="s">
        <v>709</v>
      </c>
      <c r="D394" s="9" t="s">
        <v>281</v>
      </c>
      <c r="E394" s="9" t="s">
        <v>69</v>
      </c>
      <c r="F394" s="9" t="s">
        <v>710</v>
      </c>
      <c r="G394" s="9" t="s">
        <v>9</v>
      </c>
      <c r="H394" s="30">
        <v>1158</v>
      </c>
      <c r="I394" s="9">
        <v>564</v>
      </c>
      <c r="J394" s="30">
        <f t="shared" si="6"/>
        <v>-594</v>
      </c>
      <c r="K394" s="9"/>
      <c r="M394" s="29"/>
    </row>
    <row r="395" spans="1:13" x14ac:dyDescent="0.35">
      <c r="A395" s="9">
        <v>487</v>
      </c>
      <c r="B395" s="9" t="s">
        <v>711</v>
      </c>
      <c r="C395" s="9" t="s">
        <v>711</v>
      </c>
      <c r="D395" s="9" t="s">
        <v>281</v>
      </c>
      <c r="E395" s="9" t="s">
        <v>31</v>
      </c>
      <c r="F395" s="9" t="s">
        <v>354</v>
      </c>
      <c r="G395" s="9" t="s">
        <v>9</v>
      </c>
      <c r="H395" s="30">
        <v>41004</v>
      </c>
      <c r="I395" s="9">
        <v>28848</v>
      </c>
      <c r="J395" s="30">
        <f t="shared" si="6"/>
        <v>-12156</v>
      </c>
      <c r="K395" s="9"/>
      <c r="M395" s="29"/>
    </row>
    <row r="396" spans="1:13" x14ac:dyDescent="0.35">
      <c r="A396" s="9">
        <v>488</v>
      </c>
      <c r="B396" s="9" t="s">
        <v>712</v>
      </c>
      <c r="C396" s="9" t="s">
        <v>713</v>
      </c>
      <c r="D396" s="9" t="s">
        <v>281</v>
      </c>
      <c r="E396" s="9" t="s">
        <v>100</v>
      </c>
      <c r="F396" s="9" t="s">
        <v>101</v>
      </c>
      <c r="G396" s="9" t="s">
        <v>9</v>
      </c>
      <c r="H396" s="30">
        <v>25385</v>
      </c>
      <c r="I396" s="9">
        <v>11656</v>
      </c>
      <c r="J396" s="30">
        <f t="shared" si="6"/>
        <v>-13729</v>
      </c>
      <c r="K396" s="9"/>
      <c r="M396" s="29"/>
    </row>
    <row r="397" spans="1:13" x14ac:dyDescent="0.35">
      <c r="A397" s="9">
        <v>489</v>
      </c>
      <c r="B397" s="9" t="s">
        <v>712</v>
      </c>
      <c r="C397" s="9" t="s">
        <v>712</v>
      </c>
      <c r="D397" s="9" t="s">
        <v>281</v>
      </c>
      <c r="E397" s="9" t="s">
        <v>92</v>
      </c>
      <c r="F397" s="9" t="s">
        <v>714</v>
      </c>
      <c r="G397" s="9" t="s">
        <v>9</v>
      </c>
      <c r="H397" s="30">
        <v>201564</v>
      </c>
      <c r="I397" s="9">
        <v>182443</v>
      </c>
      <c r="J397" s="30">
        <f t="shared" si="6"/>
        <v>-19121</v>
      </c>
      <c r="K397" s="9"/>
      <c r="M397" s="29"/>
    </row>
    <row r="398" spans="1:13" x14ac:dyDescent="0.35">
      <c r="A398" s="9">
        <v>490</v>
      </c>
      <c r="B398" s="9" t="s">
        <v>715</v>
      </c>
      <c r="C398" s="9" t="s">
        <v>716</v>
      </c>
      <c r="D398" s="9" t="s">
        <v>281</v>
      </c>
      <c r="E398" s="9" t="s">
        <v>31</v>
      </c>
      <c r="F398" s="9" t="s">
        <v>32</v>
      </c>
      <c r="G398" s="9" t="s">
        <v>9</v>
      </c>
      <c r="H398" s="30">
        <v>123110</v>
      </c>
      <c r="I398" s="9">
        <v>85661</v>
      </c>
      <c r="J398" s="30">
        <f t="shared" si="6"/>
        <v>-37449</v>
      </c>
      <c r="K398" s="9"/>
      <c r="M398" s="29"/>
    </row>
    <row r="399" spans="1:13" x14ac:dyDescent="0.35">
      <c r="A399" s="9">
        <v>491</v>
      </c>
      <c r="B399" s="9" t="s">
        <v>715</v>
      </c>
      <c r="C399" s="9" t="s">
        <v>717</v>
      </c>
      <c r="D399" s="9" t="s">
        <v>281</v>
      </c>
      <c r="E399" s="9" t="s">
        <v>220</v>
      </c>
      <c r="F399" s="9" t="s">
        <v>717</v>
      </c>
      <c r="G399" s="9" t="s">
        <v>9</v>
      </c>
      <c r="H399" s="30">
        <v>33506</v>
      </c>
      <c r="I399" s="9">
        <v>22752</v>
      </c>
      <c r="J399" s="30">
        <f t="shared" si="6"/>
        <v>-10754</v>
      </c>
      <c r="K399" s="9"/>
      <c r="M399" s="29"/>
    </row>
    <row r="400" spans="1:13" x14ac:dyDescent="0.35">
      <c r="A400" s="9">
        <v>492</v>
      </c>
      <c r="B400" s="9" t="s">
        <v>718</v>
      </c>
      <c r="C400" s="9" t="s">
        <v>719</v>
      </c>
      <c r="D400" s="9" t="s">
        <v>281</v>
      </c>
      <c r="E400" s="9" t="s">
        <v>28</v>
      </c>
      <c r="F400" s="9" t="s">
        <v>189</v>
      </c>
      <c r="G400" s="9" t="s">
        <v>9</v>
      </c>
      <c r="H400" s="30">
        <v>66585</v>
      </c>
      <c r="I400" s="9">
        <v>52185</v>
      </c>
      <c r="J400" s="30">
        <f t="shared" si="6"/>
        <v>-14400</v>
      </c>
      <c r="K400" s="9"/>
      <c r="M400" s="29"/>
    </row>
    <row r="401" spans="1:13" x14ac:dyDescent="0.35">
      <c r="A401" s="9">
        <v>493</v>
      </c>
      <c r="B401" s="9" t="s">
        <v>1115</v>
      </c>
      <c r="C401" s="9" t="s">
        <v>1115</v>
      </c>
      <c r="D401" s="9" t="s">
        <v>281</v>
      </c>
      <c r="E401" s="9" t="s">
        <v>46</v>
      </c>
      <c r="F401" s="9" t="s">
        <v>307</v>
      </c>
      <c r="G401" s="9" t="s">
        <v>9</v>
      </c>
      <c r="H401" s="30">
        <v>8798</v>
      </c>
      <c r="I401" s="9">
        <v>5338</v>
      </c>
      <c r="J401" s="30">
        <f t="shared" si="6"/>
        <v>-3460</v>
      </c>
      <c r="K401" s="9"/>
      <c r="M401" s="29"/>
    </row>
    <row r="402" spans="1:13" x14ac:dyDescent="0.35">
      <c r="A402" s="9">
        <v>494</v>
      </c>
      <c r="B402" s="9" t="s">
        <v>577</v>
      </c>
      <c r="C402" s="9" t="s">
        <v>720</v>
      </c>
      <c r="D402" s="9" t="s">
        <v>281</v>
      </c>
      <c r="E402" s="9" t="s">
        <v>105</v>
      </c>
      <c r="F402" s="9" t="s">
        <v>616</v>
      </c>
      <c r="G402" s="9" t="s">
        <v>9</v>
      </c>
      <c r="H402" s="30">
        <v>1620919</v>
      </c>
      <c r="I402" s="9">
        <v>1435245</v>
      </c>
      <c r="J402" s="30">
        <f t="shared" si="6"/>
        <v>-185674</v>
      </c>
      <c r="K402" s="9"/>
      <c r="M402" s="29"/>
    </row>
    <row r="403" spans="1:13" x14ac:dyDescent="0.35">
      <c r="A403" s="9">
        <v>495</v>
      </c>
      <c r="B403" s="9" t="s">
        <v>577</v>
      </c>
      <c r="C403" s="9" t="s">
        <v>721</v>
      </c>
      <c r="D403" s="9" t="s">
        <v>281</v>
      </c>
      <c r="E403" s="9" t="s">
        <v>75</v>
      </c>
      <c r="F403" s="9" t="s">
        <v>282</v>
      </c>
      <c r="G403" s="9" t="s">
        <v>9</v>
      </c>
      <c r="H403" s="30">
        <v>3163263</v>
      </c>
      <c r="I403" s="9">
        <v>2791623</v>
      </c>
      <c r="J403" s="30">
        <f t="shared" si="6"/>
        <v>-371640</v>
      </c>
      <c r="K403" s="9"/>
      <c r="M403" s="29"/>
    </row>
    <row r="404" spans="1:13" x14ac:dyDescent="0.35">
      <c r="A404" s="9">
        <v>496</v>
      </c>
      <c r="B404" s="9" t="s">
        <v>722</v>
      </c>
      <c r="C404" s="9" t="s">
        <v>723</v>
      </c>
      <c r="D404" s="9" t="s">
        <v>281</v>
      </c>
      <c r="E404" s="9" t="s">
        <v>46</v>
      </c>
      <c r="F404" s="9" t="s">
        <v>724</v>
      </c>
      <c r="G404" s="9" t="s">
        <v>9</v>
      </c>
      <c r="H404" s="30">
        <v>37969</v>
      </c>
      <c r="I404" s="9">
        <v>23572</v>
      </c>
      <c r="J404" s="30">
        <f t="shared" si="6"/>
        <v>-14397</v>
      </c>
      <c r="K404" s="9"/>
      <c r="M404" s="29"/>
    </row>
    <row r="405" spans="1:13" x14ac:dyDescent="0.35">
      <c r="A405" s="9">
        <v>497</v>
      </c>
      <c r="B405" s="9" t="s">
        <v>725</v>
      </c>
      <c r="C405" s="9" t="s">
        <v>726</v>
      </c>
      <c r="D405" s="9" t="s">
        <v>257</v>
      </c>
      <c r="E405" s="9" t="s">
        <v>75</v>
      </c>
      <c r="F405" s="9" t="s">
        <v>443</v>
      </c>
      <c r="G405" s="9" t="s">
        <v>9</v>
      </c>
      <c r="H405" s="30">
        <v>438943</v>
      </c>
      <c r="I405" s="9">
        <v>460820</v>
      </c>
      <c r="J405" s="30">
        <f t="shared" si="6"/>
        <v>21877</v>
      </c>
      <c r="K405" s="9"/>
      <c r="M405" s="29"/>
    </row>
    <row r="406" spans="1:13" x14ac:dyDescent="0.35">
      <c r="A406" s="9">
        <v>498</v>
      </c>
      <c r="B406" s="9" t="s">
        <v>725</v>
      </c>
      <c r="C406" s="9" t="s">
        <v>727</v>
      </c>
      <c r="D406" s="9" t="s">
        <v>257</v>
      </c>
      <c r="E406" s="9" t="s">
        <v>75</v>
      </c>
      <c r="F406" s="9" t="s">
        <v>164</v>
      </c>
      <c r="G406" s="9" t="s">
        <v>9</v>
      </c>
      <c r="H406" s="30">
        <v>98278</v>
      </c>
      <c r="I406" s="9">
        <v>204640</v>
      </c>
      <c r="J406" s="30">
        <f t="shared" si="6"/>
        <v>106362</v>
      </c>
      <c r="K406" s="9"/>
      <c r="M406" s="29"/>
    </row>
    <row r="407" spans="1:13" x14ac:dyDescent="0.35">
      <c r="A407" s="9">
        <v>499</v>
      </c>
      <c r="B407" s="9" t="s">
        <v>725</v>
      </c>
      <c r="C407" s="9" t="s">
        <v>728</v>
      </c>
      <c r="D407" s="9" t="s">
        <v>257</v>
      </c>
      <c r="E407" s="9" t="s">
        <v>75</v>
      </c>
      <c r="F407" s="9" t="s">
        <v>443</v>
      </c>
      <c r="G407" s="9" t="s">
        <v>9</v>
      </c>
      <c r="H407" s="30">
        <v>104970</v>
      </c>
      <c r="I407" s="9">
        <v>105026</v>
      </c>
      <c r="J407" s="30">
        <f t="shared" si="6"/>
        <v>56</v>
      </c>
      <c r="K407" s="9"/>
      <c r="M407" s="29"/>
    </row>
    <row r="408" spans="1:13" x14ac:dyDescent="0.35">
      <c r="A408" s="9">
        <v>500</v>
      </c>
      <c r="B408" s="9" t="s">
        <v>729</v>
      </c>
      <c r="C408" s="9" t="s">
        <v>730</v>
      </c>
      <c r="D408" s="9" t="s">
        <v>6</v>
      </c>
      <c r="E408" s="9" t="s">
        <v>84</v>
      </c>
      <c r="F408" s="9" t="s">
        <v>731</v>
      </c>
      <c r="G408" s="9" t="s">
        <v>9</v>
      </c>
      <c r="H408" s="30">
        <v>3</v>
      </c>
      <c r="I408" s="9">
        <v>4</v>
      </c>
      <c r="J408" s="30">
        <f t="shared" si="6"/>
        <v>1</v>
      </c>
      <c r="K408" s="9"/>
      <c r="M408" s="29"/>
    </row>
    <row r="409" spans="1:13" x14ac:dyDescent="0.35">
      <c r="A409" s="9">
        <v>502</v>
      </c>
      <c r="B409" s="9" t="s">
        <v>732</v>
      </c>
      <c r="C409" s="9" t="s">
        <v>733</v>
      </c>
      <c r="D409" s="9" t="s">
        <v>257</v>
      </c>
      <c r="E409" s="9" t="s">
        <v>211</v>
      </c>
      <c r="F409" s="9" t="s">
        <v>734</v>
      </c>
      <c r="G409" s="9" t="s">
        <v>9</v>
      </c>
      <c r="H409" s="30">
        <v>3277</v>
      </c>
      <c r="I409" s="9">
        <v>1047</v>
      </c>
      <c r="J409" s="30">
        <f t="shared" si="6"/>
        <v>-2230</v>
      </c>
      <c r="K409" s="9"/>
      <c r="M409" s="29"/>
    </row>
    <row r="410" spans="1:13" x14ac:dyDescent="0.35">
      <c r="A410" s="9">
        <v>503</v>
      </c>
      <c r="B410" s="9" t="s">
        <v>735</v>
      </c>
      <c r="C410" s="9" t="s">
        <v>735</v>
      </c>
      <c r="D410" s="9" t="s">
        <v>264</v>
      </c>
      <c r="E410" s="9" t="s">
        <v>84</v>
      </c>
      <c r="F410" s="9" t="s">
        <v>470</v>
      </c>
      <c r="G410" s="9" t="s">
        <v>9</v>
      </c>
      <c r="H410" s="30">
        <v>129376</v>
      </c>
      <c r="I410" s="9">
        <v>201736</v>
      </c>
      <c r="J410" s="30">
        <f t="shared" si="6"/>
        <v>72360</v>
      </c>
      <c r="K410" s="9"/>
      <c r="M410" s="29"/>
    </row>
    <row r="411" spans="1:13" x14ac:dyDescent="0.35">
      <c r="A411" s="9">
        <v>504</v>
      </c>
      <c r="B411" s="9" t="s">
        <v>736</v>
      </c>
      <c r="C411" s="9" t="s">
        <v>737</v>
      </c>
      <c r="D411" s="9" t="s">
        <v>6</v>
      </c>
      <c r="E411" s="9" t="s">
        <v>105</v>
      </c>
      <c r="F411" s="9" t="s">
        <v>738</v>
      </c>
      <c r="G411" s="9" t="s">
        <v>9</v>
      </c>
      <c r="H411" s="30">
        <v>345</v>
      </c>
      <c r="I411" s="9">
        <v>2719</v>
      </c>
      <c r="J411" s="30">
        <f t="shared" si="6"/>
        <v>2374</v>
      </c>
      <c r="K411" s="9"/>
      <c r="M411" s="29"/>
    </row>
    <row r="412" spans="1:13" x14ac:dyDescent="0.35">
      <c r="A412" s="9">
        <v>505</v>
      </c>
      <c r="B412" s="9" t="s">
        <v>127</v>
      </c>
      <c r="C412" s="9" t="s">
        <v>739</v>
      </c>
      <c r="D412" s="9" t="s">
        <v>6</v>
      </c>
      <c r="E412" s="9" t="s">
        <v>129</v>
      </c>
      <c r="F412" s="9" t="s">
        <v>130</v>
      </c>
      <c r="G412" s="9" t="s">
        <v>9</v>
      </c>
      <c r="H412" s="30">
        <v>61</v>
      </c>
      <c r="I412" s="9">
        <v>915</v>
      </c>
      <c r="J412" s="30">
        <f t="shared" si="6"/>
        <v>854</v>
      </c>
      <c r="K412" s="9"/>
      <c r="M412" s="29"/>
    </row>
    <row r="413" spans="1:13" x14ac:dyDescent="0.35">
      <c r="A413" s="9">
        <v>507</v>
      </c>
      <c r="B413" s="9" t="s">
        <v>740</v>
      </c>
      <c r="C413" s="9" t="s">
        <v>741</v>
      </c>
      <c r="D413" s="9" t="s">
        <v>6</v>
      </c>
      <c r="E413" s="9" t="s">
        <v>92</v>
      </c>
      <c r="F413" s="9" t="s">
        <v>690</v>
      </c>
      <c r="G413" s="9" t="s">
        <v>9</v>
      </c>
      <c r="H413" s="30">
        <v>553</v>
      </c>
      <c r="I413" s="9">
        <v>0</v>
      </c>
      <c r="J413" s="30">
        <f t="shared" si="6"/>
        <v>-553</v>
      </c>
      <c r="K413" s="9"/>
      <c r="M413" s="29"/>
    </row>
    <row r="414" spans="1:13" x14ac:dyDescent="0.35">
      <c r="A414" s="9">
        <v>508</v>
      </c>
      <c r="B414" s="9" t="s">
        <v>196</v>
      </c>
      <c r="C414" s="9" t="s">
        <v>742</v>
      </c>
      <c r="D414" s="9" t="s">
        <v>6</v>
      </c>
      <c r="E414" s="9" t="s">
        <v>198</v>
      </c>
      <c r="F414" s="9" t="s">
        <v>199</v>
      </c>
      <c r="G414" s="9" t="s">
        <v>9</v>
      </c>
      <c r="H414" s="30">
        <v>0</v>
      </c>
      <c r="I414" s="9">
        <v>3751</v>
      </c>
      <c r="J414" s="30">
        <f t="shared" si="6"/>
        <v>3751</v>
      </c>
      <c r="K414" s="9"/>
      <c r="M414" s="29"/>
    </row>
    <row r="415" spans="1:13" x14ac:dyDescent="0.35">
      <c r="A415" s="9">
        <v>509</v>
      </c>
      <c r="B415" s="9" t="s">
        <v>71</v>
      </c>
      <c r="C415" s="9" t="s">
        <v>743</v>
      </c>
      <c r="D415" s="9" t="s">
        <v>6</v>
      </c>
      <c r="E415" s="9" t="s">
        <v>46</v>
      </c>
      <c r="F415" s="9" t="s">
        <v>73</v>
      </c>
      <c r="G415" s="9" t="s">
        <v>9</v>
      </c>
      <c r="H415" s="30">
        <v>893</v>
      </c>
      <c r="I415" s="9">
        <v>64</v>
      </c>
      <c r="J415" s="30">
        <f t="shared" si="6"/>
        <v>-829</v>
      </c>
      <c r="K415" s="9"/>
      <c r="M415" s="29"/>
    </row>
    <row r="416" spans="1:13" x14ac:dyDescent="0.35">
      <c r="A416" s="9">
        <v>511</v>
      </c>
      <c r="B416" s="9" t="s">
        <v>523</v>
      </c>
      <c r="C416" s="9" t="s">
        <v>744</v>
      </c>
      <c r="D416" s="9" t="s">
        <v>6</v>
      </c>
      <c r="E416" s="9" t="s">
        <v>92</v>
      </c>
      <c r="F416" s="9" t="s">
        <v>525</v>
      </c>
      <c r="G416" s="9" t="s">
        <v>9</v>
      </c>
      <c r="H416" s="30">
        <v>0</v>
      </c>
      <c r="I416" s="9">
        <v>193</v>
      </c>
      <c r="J416" s="30">
        <f t="shared" si="6"/>
        <v>193</v>
      </c>
      <c r="K416" s="9"/>
      <c r="M416" s="29"/>
    </row>
    <row r="417" spans="1:13" x14ac:dyDescent="0.35">
      <c r="A417" s="9">
        <v>512</v>
      </c>
      <c r="B417" s="9" t="s">
        <v>193</v>
      </c>
      <c r="C417" s="9" t="s">
        <v>745</v>
      </c>
      <c r="D417" s="9" t="s">
        <v>6</v>
      </c>
      <c r="E417" s="9" t="s">
        <v>92</v>
      </c>
      <c r="F417" s="9" t="s">
        <v>195</v>
      </c>
      <c r="G417" s="9" t="s">
        <v>9</v>
      </c>
      <c r="H417" s="30">
        <v>0</v>
      </c>
      <c r="I417" s="9">
        <v>0</v>
      </c>
      <c r="J417" s="30">
        <f t="shared" si="6"/>
        <v>0</v>
      </c>
      <c r="K417" s="9"/>
      <c r="M417" s="29"/>
    </row>
    <row r="418" spans="1:13" x14ac:dyDescent="0.35">
      <c r="A418" s="9">
        <v>515</v>
      </c>
      <c r="B418" s="9" t="s">
        <v>117</v>
      </c>
      <c r="C418" s="9" t="s">
        <v>86</v>
      </c>
      <c r="D418" s="9" t="s">
        <v>6</v>
      </c>
      <c r="E418" s="9" t="s">
        <v>31</v>
      </c>
      <c r="F418" s="9" t="s">
        <v>119</v>
      </c>
      <c r="G418" s="9" t="s">
        <v>9</v>
      </c>
      <c r="H418" s="30">
        <v>425</v>
      </c>
      <c r="I418" s="9">
        <v>54</v>
      </c>
      <c r="J418" s="30">
        <f t="shared" si="6"/>
        <v>-371</v>
      </c>
      <c r="K418" s="9"/>
      <c r="M418" s="29"/>
    </row>
    <row r="419" spans="1:13" x14ac:dyDescent="0.35">
      <c r="A419" s="9">
        <v>516</v>
      </c>
      <c r="B419" s="9" t="s">
        <v>458</v>
      </c>
      <c r="C419" s="9" t="s">
        <v>746</v>
      </c>
      <c r="D419" s="9" t="s">
        <v>6</v>
      </c>
      <c r="E419" s="9" t="s">
        <v>84</v>
      </c>
      <c r="F419" s="9" t="s">
        <v>460</v>
      </c>
      <c r="G419" s="9" t="s">
        <v>9</v>
      </c>
      <c r="H419" s="30">
        <v>0</v>
      </c>
      <c r="I419" s="9">
        <v>1</v>
      </c>
      <c r="J419" s="30">
        <f t="shared" si="6"/>
        <v>1</v>
      </c>
      <c r="K419" s="9"/>
      <c r="M419" s="29"/>
    </row>
    <row r="420" spans="1:13" x14ac:dyDescent="0.35">
      <c r="A420" s="9">
        <v>517</v>
      </c>
      <c r="B420" s="9" t="s">
        <v>117</v>
      </c>
      <c r="C420" s="9" t="s">
        <v>747</v>
      </c>
      <c r="D420" s="9" t="s">
        <v>6</v>
      </c>
      <c r="E420" s="9" t="s">
        <v>31</v>
      </c>
      <c r="F420" s="9" t="s">
        <v>119</v>
      </c>
      <c r="G420" s="9" t="s">
        <v>9</v>
      </c>
      <c r="H420" s="30">
        <v>22</v>
      </c>
      <c r="I420" s="9">
        <v>10</v>
      </c>
      <c r="J420" s="30">
        <f t="shared" si="6"/>
        <v>-12</v>
      </c>
      <c r="K420" s="9"/>
      <c r="M420" s="29"/>
    </row>
    <row r="421" spans="1:13" x14ac:dyDescent="0.35">
      <c r="A421" s="9">
        <v>519</v>
      </c>
      <c r="B421" s="9" t="s">
        <v>465</v>
      </c>
      <c r="C421" s="9" t="s">
        <v>259</v>
      </c>
      <c r="D421" s="9" t="s">
        <v>6</v>
      </c>
      <c r="E421" s="9" t="s">
        <v>105</v>
      </c>
      <c r="F421" s="9" t="s">
        <v>500</v>
      </c>
      <c r="G421" s="9" t="s">
        <v>9</v>
      </c>
      <c r="H421" s="30">
        <v>237</v>
      </c>
      <c r="I421" s="9">
        <v>30</v>
      </c>
      <c r="J421" s="30">
        <f t="shared" si="6"/>
        <v>-207</v>
      </c>
      <c r="K421" s="9"/>
      <c r="M421" s="29"/>
    </row>
    <row r="422" spans="1:13" x14ac:dyDescent="0.35">
      <c r="A422" s="9">
        <v>521</v>
      </c>
      <c r="B422" s="9" t="s">
        <v>748</v>
      </c>
      <c r="C422" s="9" t="s">
        <v>748</v>
      </c>
      <c r="D422" s="9" t="s">
        <v>257</v>
      </c>
      <c r="E422" s="9" t="s">
        <v>92</v>
      </c>
      <c r="F422" s="9" t="s">
        <v>251</v>
      </c>
      <c r="G422" s="9" t="s">
        <v>9</v>
      </c>
      <c r="H422" s="30">
        <v>29659</v>
      </c>
      <c r="I422" s="9">
        <v>27750</v>
      </c>
      <c r="J422" s="30">
        <f t="shared" si="6"/>
        <v>-1909</v>
      </c>
      <c r="K422" s="9"/>
      <c r="M422" s="29"/>
    </row>
    <row r="423" spans="1:13" x14ac:dyDescent="0.35">
      <c r="A423" s="9">
        <v>522</v>
      </c>
      <c r="B423" s="9" t="s">
        <v>506</v>
      </c>
      <c r="C423" s="9" t="s">
        <v>749</v>
      </c>
      <c r="D423" s="9" t="s">
        <v>6</v>
      </c>
      <c r="E423" s="9" t="s">
        <v>205</v>
      </c>
      <c r="F423" s="9" t="s">
        <v>508</v>
      </c>
      <c r="G423" s="9" t="s">
        <v>9</v>
      </c>
      <c r="H423" s="30">
        <v>306</v>
      </c>
      <c r="I423" s="9">
        <v>50</v>
      </c>
      <c r="J423" s="30">
        <f t="shared" si="6"/>
        <v>-256</v>
      </c>
      <c r="K423" s="9"/>
      <c r="M423" s="29"/>
    </row>
    <row r="424" spans="1:13" x14ac:dyDescent="0.35">
      <c r="A424" s="9">
        <v>523</v>
      </c>
      <c r="B424" s="9" t="s">
        <v>506</v>
      </c>
      <c r="C424" s="9" t="s">
        <v>750</v>
      </c>
      <c r="D424" s="9" t="s">
        <v>6</v>
      </c>
      <c r="E424" s="9" t="s">
        <v>205</v>
      </c>
      <c r="F424" s="9" t="s">
        <v>508</v>
      </c>
      <c r="G424" s="9" t="s">
        <v>9</v>
      </c>
      <c r="H424" s="30">
        <v>0</v>
      </c>
      <c r="I424" s="9">
        <v>0</v>
      </c>
      <c r="J424" s="30">
        <f t="shared" si="6"/>
        <v>0</v>
      </c>
      <c r="K424" s="9"/>
      <c r="M424" s="29"/>
    </row>
    <row r="425" spans="1:13" x14ac:dyDescent="0.35">
      <c r="A425" s="9">
        <v>524</v>
      </c>
      <c r="B425" s="9" t="s">
        <v>751</v>
      </c>
      <c r="C425" s="9" t="s">
        <v>752</v>
      </c>
      <c r="D425" s="9" t="s">
        <v>264</v>
      </c>
      <c r="E425" s="9" t="s">
        <v>14</v>
      </c>
      <c r="F425" s="9" t="s">
        <v>156</v>
      </c>
      <c r="G425" s="9" t="s">
        <v>9</v>
      </c>
      <c r="H425" s="30">
        <v>4045</v>
      </c>
      <c r="I425" s="9">
        <v>2513</v>
      </c>
      <c r="J425" s="30">
        <f t="shared" si="6"/>
        <v>-1532</v>
      </c>
      <c r="K425" s="9"/>
      <c r="M425" s="29"/>
    </row>
    <row r="426" spans="1:13" x14ac:dyDescent="0.35">
      <c r="A426" s="9">
        <v>525</v>
      </c>
      <c r="B426" s="9" t="s">
        <v>330</v>
      </c>
      <c r="C426" s="9" t="s">
        <v>753</v>
      </c>
      <c r="D426" s="9" t="s">
        <v>6</v>
      </c>
      <c r="E426" s="9" t="s">
        <v>92</v>
      </c>
      <c r="F426" s="9" t="s">
        <v>754</v>
      </c>
      <c r="G426" s="9" t="s">
        <v>9</v>
      </c>
      <c r="H426" s="30">
        <v>2059</v>
      </c>
      <c r="I426" s="9">
        <v>1657</v>
      </c>
      <c r="J426" s="30">
        <f t="shared" si="6"/>
        <v>-402</v>
      </c>
      <c r="K426" s="9"/>
      <c r="M426" s="29"/>
    </row>
    <row r="427" spans="1:13" x14ac:dyDescent="0.35">
      <c r="A427" s="9">
        <v>526</v>
      </c>
      <c r="B427" s="9" t="s">
        <v>755</v>
      </c>
      <c r="C427" s="9" t="s">
        <v>755</v>
      </c>
      <c r="D427" s="9" t="s">
        <v>6</v>
      </c>
      <c r="E427" s="9" t="s">
        <v>75</v>
      </c>
      <c r="F427" s="9" t="s">
        <v>756</v>
      </c>
      <c r="G427" s="9" t="s">
        <v>9</v>
      </c>
      <c r="H427" s="30">
        <v>163</v>
      </c>
      <c r="I427" s="9">
        <v>2064</v>
      </c>
      <c r="J427" s="30">
        <f t="shared" si="6"/>
        <v>1901</v>
      </c>
      <c r="K427" s="9"/>
      <c r="M427" s="29"/>
    </row>
    <row r="428" spans="1:13" x14ac:dyDescent="0.35">
      <c r="A428" s="9">
        <v>527</v>
      </c>
      <c r="B428" s="9" t="s">
        <v>757</v>
      </c>
      <c r="C428" s="9" t="s">
        <v>757</v>
      </c>
      <c r="D428" s="9" t="s">
        <v>264</v>
      </c>
      <c r="E428" s="9" t="s">
        <v>160</v>
      </c>
      <c r="F428" s="9" t="s">
        <v>364</v>
      </c>
      <c r="G428" s="9" t="s">
        <v>9</v>
      </c>
      <c r="H428" s="30">
        <v>33240</v>
      </c>
      <c r="I428" s="9">
        <v>23736</v>
      </c>
      <c r="J428" s="30">
        <f t="shared" si="6"/>
        <v>-9504</v>
      </c>
      <c r="K428" s="9"/>
      <c r="M428" s="29"/>
    </row>
    <row r="429" spans="1:13" x14ac:dyDescent="0.35">
      <c r="A429" s="9">
        <v>528</v>
      </c>
      <c r="B429" s="9" t="s">
        <v>124</v>
      </c>
      <c r="C429" s="9" t="s">
        <v>758</v>
      </c>
      <c r="D429" s="9" t="s">
        <v>6</v>
      </c>
      <c r="E429" s="9" t="s">
        <v>92</v>
      </c>
      <c r="F429" s="9" t="s">
        <v>126</v>
      </c>
      <c r="G429" s="9" t="s">
        <v>9</v>
      </c>
      <c r="H429" s="30">
        <v>93</v>
      </c>
      <c r="I429" s="9">
        <v>10</v>
      </c>
      <c r="J429" s="30">
        <f t="shared" si="6"/>
        <v>-83</v>
      </c>
      <c r="K429" s="9"/>
      <c r="M429" s="29"/>
    </row>
    <row r="430" spans="1:13" x14ac:dyDescent="0.35">
      <c r="A430" s="9">
        <v>529</v>
      </c>
      <c r="B430" s="9" t="s">
        <v>759</v>
      </c>
      <c r="C430" s="9" t="s">
        <v>760</v>
      </c>
      <c r="D430" s="9" t="s">
        <v>6</v>
      </c>
      <c r="E430" s="9" t="s">
        <v>46</v>
      </c>
      <c r="F430" s="9" t="s">
        <v>761</v>
      </c>
      <c r="G430" s="9" t="s">
        <v>9</v>
      </c>
      <c r="H430" s="30">
        <v>16</v>
      </c>
      <c r="I430" s="9">
        <v>2097</v>
      </c>
      <c r="J430" s="30">
        <f t="shared" si="6"/>
        <v>2081</v>
      </c>
      <c r="K430" s="9"/>
      <c r="M430" s="29"/>
    </row>
    <row r="431" spans="1:13" x14ac:dyDescent="0.35">
      <c r="A431" s="9">
        <v>530</v>
      </c>
      <c r="B431" s="9" t="s">
        <v>305</v>
      </c>
      <c r="C431" s="9" t="s">
        <v>762</v>
      </c>
      <c r="D431" s="9" t="s">
        <v>6</v>
      </c>
      <c r="E431" s="9" t="s">
        <v>46</v>
      </c>
      <c r="F431" s="9" t="s">
        <v>307</v>
      </c>
      <c r="G431" s="9" t="s">
        <v>9</v>
      </c>
      <c r="H431" s="30">
        <v>27</v>
      </c>
      <c r="I431" s="9">
        <v>0</v>
      </c>
      <c r="J431" s="30">
        <f t="shared" si="6"/>
        <v>-27</v>
      </c>
      <c r="K431" s="9"/>
      <c r="M431" s="29"/>
    </row>
    <row r="432" spans="1:13" x14ac:dyDescent="0.35">
      <c r="A432" s="9">
        <v>534</v>
      </c>
      <c r="B432" s="9" t="s">
        <v>26</v>
      </c>
      <c r="C432" s="9" t="s">
        <v>763</v>
      </c>
      <c r="D432" s="9" t="s">
        <v>6</v>
      </c>
      <c r="E432" s="9" t="s">
        <v>31</v>
      </c>
      <c r="F432" s="9" t="s">
        <v>32</v>
      </c>
      <c r="G432" s="9" t="s">
        <v>9</v>
      </c>
      <c r="H432" s="30">
        <v>26209</v>
      </c>
      <c r="I432" s="9">
        <v>14303</v>
      </c>
      <c r="J432" s="30">
        <f t="shared" si="6"/>
        <v>-11906</v>
      </c>
      <c r="K432" s="9"/>
      <c r="M432" s="29"/>
    </row>
    <row r="433" spans="1:13" x14ac:dyDescent="0.35">
      <c r="A433" s="9">
        <v>535</v>
      </c>
      <c r="B433" s="9" t="s">
        <v>26</v>
      </c>
      <c r="C433" s="9" t="s">
        <v>764</v>
      </c>
      <c r="D433" s="9" t="s">
        <v>6</v>
      </c>
      <c r="E433" s="9" t="s">
        <v>28</v>
      </c>
      <c r="F433" s="9" t="s">
        <v>29</v>
      </c>
      <c r="G433" s="9" t="s">
        <v>9</v>
      </c>
      <c r="H433" s="30">
        <v>0</v>
      </c>
      <c r="I433" s="9">
        <v>0</v>
      </c>
      <c r="J433" s="30">
        <f t="shared" si="6"/>
        <v>0</v>
      </c>
      <c r="K433" s="9"/>
      <c r="M433" s="29"/>
    </row>
    <row r="434" spans="1:13" x14ac:dyDescent="0.35">
      <c r="A434" s="9">
        <v>537</v>
      </c>
      <c r="B434" s="9" t="s">
        <v>26</v>
      </c>
      <c r="C434" s="9" t="s">
        <v>765</v>
      </c>
      <c r="D434" s="9" t="s">
        <v>6</v>
      </c>
      <c r="E434" s="9" t="s">
        <v>28</v>
      </c>
      <c r="F434" s="9" t="s">
        <v>29</v>
      </c>
      <c r="G434" s="9" t="s">
        <v>9</v>
      </c>
      <c r="H434" s="30">
        <v>64</v>
      </c>
      <c r="I434" s="9">
        <v>0</v>
      </c>
      <c r="J434" s="30">
        <f t="shared" si="6"/>
        <v>-64</v>
      </c>
      <c r="K434" s="9"/>
      <c r="M434" s="29"/>
    </row>
    <row r="435" spans="1:13" x14ac:dyDescent="0.35">
      <c r="A435" s="9">
        <v>541</v>
      </c>
      <c r="B435" s="9" t="s">
        <v>77</v>
      </c>
      <c r="C435" s="9" t="s">
        <v>766</v>
      </c>
      <c r="D435" s="9" t="s">
        <v>6</v>
      </c>
      <c r="E435" s="9" t="s">
        <v>28</v>
      </c>
      <c r="F435" s="9" t="s">
        <v>78</v>
      </c>
      <c r="G435" s="9" t="s">
        <v>9</v>
      </c>
      <c r="H435" s="30">
        <v>0</v>
      </c>
      <c r="I435" s="9">
        <v>0</v>
      </c>
      <c r="J435" s="30">
        <f t="shared" si="6"/>
        <v>0</v>
      </c>
      <c r="K435" s="9"/>
      <c r="M435" s="29"/>
    </row>
    <row r="436" spans="1:13" x14ac:dyDescent="0.35">
      <c r="A436" s="9">
        <v>543</v>
      </c>
      <c r="B436" s="9" t="s">
        <v>80</v>
      </c>
      <c r="C436" s="9" t="s">
        <v>767</v>
      </c>
      <c r="D436" s="9" t="s">
        <v>6</v>
      </c>
      <c r="E436" s="9" t="s">
        <v>31</v>
      </c>
      <c r="F436" s="9" t="s">
        <v>82</v>
      </c>
      <c r="G436" s="9" t="s">
        <v>9</v>
      </c>
      <c r="H436" s="30">
        <v>0</v>
      </c>
      <c r="I436" s="9">
        <v>0</v>
      </c>
      <c r="J436" s="30">
        <f t="shared" si="6"/>
        <v>0</v>
      </c>
      <c r="K436" s="9"/>
      <c r="M436" s="29"/>
    </row>
    <row r="437" spans="1:13" x14ac:dyDescent="0.35">
      <c r="A437" s="9">
        <v>548</v>
      </c>
      <c r="B437" s="9" t="s">
        <v>98</v>
      </c>
      <c r="C437" s="9" t="s">
        <v>768</v>
      </c>
      <c r="D437" s="9" t="s">
        <v>6</v>
      </c>
      <c r="E437" s="9" t="s">
        <v>100</v>
      </c>
      <c r="F437" s="9" t="s">
        <v>101</v>
      </c>
      <c r="G437" s="9" t="s">
        <v>9</v>
      </c>
      <c r="H437" s="30">
        <v>116</v>
      </c>
      <c r="I437" s="9">
        <v>0</v>
      </c>
      <c r="J437" s="30">
        <f t="shared" si="6"/>
        <v>-116</v>
      </c>
      <c r="K437" s="9"/>
      <c r="M437" s="29"/>
    </row>
    <row r="438" spans="1:13" x14ac:dyDescent="0.35">
      <c r="A438" s="9">
        <v>549</v>
      </c>
      <c r="B438" s="9" t="s">
        <v>117</v>
      </c>
      <c r="C438" s="9" t="s">
        <v>769</v>
      </c>
      <c r="D438" s="9" t="s">
        <v>6</v>
      </c>
      <c r="E438" s="9" t="s">
        <v>31</v>
      </c>
      <c r="F438" s="9" t="s">
        <v>119</v>
      </c>
      <c r="G438" s="9" t="s">
        <v>9</v>
      </c>
      <c r="H438" s="30">
        <v>65</v>
      </c>
      <c r="I438" s="9">
        <v>921</v>
      </c>
      <c r="J438" s="30">
        <f t="shared" si="6"/>
        <v>856</v>
      </c>
      <c r="K438" s="9"/>
      <c r="M438" s="29"/>
    </row>
    <row r="439" spans="1:13" x14ac:dyDescent="0.35">
      <c r="A439" s="9">
        <v>550</v>
      </c>
      <c r="B439" s="9" t="s">
        <v>120</v>
      </c>
      <c r="C439" s="9" t="s">
        <v>770</v>
      </c>
      <c r="D439" s="9" t="s">
        <v>6</v>
      </c>
      <c r="E439" s="9" t="s">
        <v>122</v>
      </c>
      <c r="F439" s="9" t="s">
        <v>123</v>
      </c>
      <c r="G439" s="9" t="s">
        <v>9</v>
      </c>
      <c r="H439" s="30">
        <v>0</v>
      </c>
      <c r="I439" s="9">
        <v>0</v>
      </c>
      <c r="J439" s="30">
        <f t="shared" si="6"/>
        <v>0</v>
      </c>
      <c r="K439" s="9"/>
      <c r="M439" s="29"/>
    </row>
    <row r="440" spans="1:13" x14ac:dyDescent="0.35">
      <c r="A440" s="9">
        <v>552</v>
      </c>
      <c r="B440" s="9" t="s">
        <v>120</v>
      </c>
      <c r="C440" s="9" t="s">
        <v>771</v>
      </c>
      <c r="D440" s="9" t="s">
        <v>6</v>
      </c>
      <c r="E440" s="9" t="s">
        <v>122</v>
      </c>
      <c r="F440" s="9" t="s">
        <v>123</v>
      </c>
      <c r="G440" s="9" t="s">
        <v>9</v>
      </c>
      <c r="H440" s="30">
        <v>0</v>
      </c>
      <c r="I440" s="9">
        <v>380</v>
      </c>
      <c r="J440" s="30">
        <f t="shared" si="6"/>
        <v>380</v>
      </c>
      <c r="K440" s="9"/>
      <c r="M440" s="29"/>
    </row>
    <row r="441" spans="1:13" x14ac:dyDescent="0.35">
      <c r="A441" s="9">
        <v>554</v>
      </c>
      <c r="B441" s="9" t="s">
        <v>135</v>
      </c>
      <c r="C441" s="9" t="s">
        <v>772</v>
      </c>
      <c r="D441" s="9" t="s">
        <v>6</v>
      </c>
      <c r="E441" s="9" t="s">
        <v>14</v>
      </c>
      <c r="F441" s="9" t="s">
        <v>137</v>
      </c>
      <c r="G441" s="9" t="s">
        <v>9</v>
      </c>
      <c r="H441" s="30">
        <v>0</v>
      </c>
      <c r="I441" s="9">
        <v>0</v>
      </c>
      <c r="J441" s="30">
        <f t="shared" si="6"/>
        <v>0</v>
      </c>
      <c r="K441" s="9"/>
      <c r="M441" s="29"/>
    </row>
    <row r="442" spans="1:13" x14ac:dyDescent="0.35">
      <c r="A442" s="9">
        <v>558</v>
      </c>
      <c r="B442" s="9" t="s">
        <v>150</v>
      </c>
      <c r="C442" s="9" t="s">
        <v>773</v>
      </c>
      <c r="D442" s="9" t="s">
        <v>6</v>
      </c>
      <c r="E442" s="9" t="s">
        <v>129</v>
      </c>
      <c r="F442" s="9" t="s">
        <v>152</v>
      </c>
      <c r="G442" s="9" t="s">
        <v>9</v>
      </c>
      <c r="H442" s="30">
        <v>2</v>
      </c>
      <c r="I442" s="9">
        <v>1</v>
      </c>
      <c r="J442" s="30">
        <f t="shared" si="6"/>
        <v>-1</v>
      </c>
      <c r="K442" s="9"/>
      <c r="M442" s="29"/>
    </row>
    <row r="443" spans="1:13" x14ac:dyDescent="0.35">
      <c r="A443" s="9">
        <v>559</v>
      </c>
      <c r="B443" s="9" t="s">
        <v>154</v>
      </c>
      <c r="C443" s="9" t="s">
        <v>774</v>
      </c>
      <c r="D443" s="9" t="s">
        <v>6</v>
      </c>
      <c r="E443" s="9" t="s">
        <v>14</v>
      </c>
      <c r="F443" s="9" t="s">
        <v>156</v>
      </c>
      <c r="G443" s="9" t="s">
        <v>9</v>
      </c>
      <c r="H443" s="30">
        <v>0</v>
      </c>
      <c r="I443" s="9">
        <v>0</v>
      </c>
      <c r="J443" s="30">
        <f t="shared" si="6"/>
        <v>0</v>
      </c>
      <c r="K443" s="9"/>
      <c r="M443" s="29"/>
    </row>
    <row r="444" spans="1:13" x14ac:dyDescent="0.35">
      <c r="A444" s="9">
        <v>561</v>
      </c>
      <c r="B444" s="9" t="s">
        <v>169</v>
      </c>
      <c r="C444" s="9" t="s">
        <v>775</v>
      </c>
      <c r="D444" s="9" t="s">
        <v>6</v>
      </c>
      <c r="E444" s="9" t="s">
        <v>84</v>
      </c>
      <c r="F444" s="9" t="s">
        <v>173</v>
      </c>
      <c r="G444" s="9" t="s">
        <v>9</v>
      </c>
      <c r="H444" s="30">
        <v>331</v>
      </c>
      <c r="I444" s="9">
        <v>2</v>
      </c>
      <c r="J444" s="30">
        <f t="shared" si="6"/>
        <v>-329</v>
      </c>
      <c r="K444" s="9"/>
      <c r="M444" s="29"/>
    </row>
    <row r="445" spans="1:13" x14ac:dyDescent="0.35">
      <c r="A445" s="9">
        <v>564</v>
      </c>
      <c r="B445" s="9" t="s">
        <v>776</v>
      </c>
      <c r="C445" s="9" t="s">
        <v>777</v>
      </c>
      <c r="D445" s="9" t="s">
        <v>6</v>
      </c>
      <c r="E445" s="9" t="s">
        <v>46</v>
      </c>
      <c r="F445" s="9" t="s">
        <v>724</v>
      </c>
      <c r="G445" s="9" t="s">
        <v>9</v>
      </c>
      <c r="H445" s="30">
        <v>461</v>
      </c>
      <c r="I445" s="9">
        <v>2641</v>
      </c>
      <c r="J445" s="30">
        <f t="shared" si="6"/>
        <v>2180</v>
      </c>
      <c r="K445" s="9"/>
      <c r="M445" s="29"/>
    </row>
    <row r="446" spans="1:13" x14ac:dyDescent="0.35">
      <c r="A446" s="9">
        <v>565</v>
      </c>
      <c r="B446" s="9" t="s">
        <v>186</v>
      </c>
      <c r="C446" s="9" t="s">
        <v>778</v>
      </c>
      <c r="D446" s="9" t="s">
        <v>6</v>
      </c>
      <c r="E446" s="9" t="s">
        <v>31</v>
      </c>
      <c r="F446" s="9" t="s">
        <v>779</v>
      </c>
      <c r="G446" s="9" t="s">
        <v>9</v>
      </c>
      <c r="H446" s="30">
        <v>0</v>
      </c>
      <c r="I446" s="9">
        <v>0</v>
      </c>
      <c r="J446" s="30">
        <f t="shared" si="6"/>
        <v>0</v>
      </c>
      <c r="K446" s="9"/>
      <c r="M446" s="29"/>
    </row>
    <row r="447" spans="1:13" x14ac:dyDescent="0.35">
      <c r="A447" s="9">
        <v>567</v>
      </c>
      <c r="B447" s="9" t="s">
        <v>186</v>
      </c>
      <c r="C447" s="9" t="s">
        <v>780</v>
      </c>
      <c r="D447" s="9" t="s">
        <v>6</v>
      </c>
      <c r="E447" s="9" t="s">
        <v>31</v>
      </c>
      <c r="F447" s="9" t="s">
        <v>188</v>
      </c>
      <c r="G447" s="9" t="s">
        <v>9</v>
      </c>
      <c r="H447" s="30">
        <v>1</v>
      </c>
      <c r="I447" s="9">
        <v>2</v>
      </c>
      <c r="J447" s="30">
        <f t="shared" si="6"/>
        <v>1</v>
      </c>
      <c r="K447" s="9"/>
      <c r="M447" s="29"/>
    </row>
    <row r="448" spans="1:13" x14ac:dyDescent="0.35">
      <c r="A448" s="9">
        <v>568</v>
      </c>
      <c r="B448" s="9" t="s">
        <v>186</v>
      </c>
      <c r="C448" s="9" t="s">
        <v>781</v>
      </c>
      <c r="D448" s="9" t="s">
        <v>6</v>
      </c>
      <c r="E448" s="9" t="s">
        <v>31</v>
      </c>
      <c r="F448" s="9" t="s">
        <v>779</v>
      </c>
      <c r="G448" s="9" t="s">
        <v>9</v>
      </c>
      <c r="H448" s="30">
        <v>249</v>
      </c>
      <c r="I448" s="9">
        <v>67</v>
      </c>
      <c r="J448" s="30">
        <f t="shared" si="6"/>
        <v>-182</v>
      </c>
      <c r="K448" s="9"/>
      <c r="M448" s="29"/>
    </row>
    <row r="449" spans="1:13" x14ac:dyDescent="0.35">
      <c r="A449" s="9">
        <v>569</v>
      </c>
      <c r="B449" s="9" t="s">
        <v>186</v>
      </c>
      <c r="C449" s="9" t="s">
        <v>782</v>
      </c>
      <c r="D449" s="9" t="s">
        <v>6</v>
      </c>
      <c r="E449" s="9" t="s">
        <v>31</v>
      </c>
      <c r="F449" s="9" t="s">
        <v>779</v>
      </c>
      <c r="G449" s="9" t="s">
        <v>9</v>
      </c>
      <c r="H449" s="30">
        <v>51</v>
      </c>
      <c r="I449" s="9">
        <v>3</v>
      </c>
      <c r="J449" s="30">
        <f t="shared" si="6"/>
        <v>-48</v>
      </c>
      <c r="K449" s="9"/>
      <c r="M449" s="29"/>
    </row>
    <row r="450" spans="1:13" x14ac:dyDescent="0.35">
      <c r="A450" s="9">
        <v>570</v>
      </c>
      <c r="B450" s="9" t="s">
        <v>26</v>
      </c>
      <c r="C450" s="9" t="s">
        <v>783</v>
      </c>
      <c r="D450" s="9" t="s">
        <v>6</v>
      </c>
      <c r="E450" s="9" t="s">
        <v>220</v>
      </c>
      <c r="F450" s="9" t="s">
        <v>784</v>
      </c>
      <c r="G450" s="9" t="s">
        <v>9</v>
      </c>
      <c r="H450" s="30">
        <v>115</v>
      </c>
      <c r="I450" s="9">
        <v>2307</v>
      </c>
      <c r="J450" s="30">
        <f t="shared" si="6"/>
        <v>2192</v>
      </c>
      <c r="K450" s="9"/>
      <c r="M450" s="29"/>
    </row>
    <row r="451" spans="1:13" x14ac:dyDescent="0.35">
      <c r="A451" s="9">
        <v>572</v>
      </c>
      <c r="B451" s="9" t="s">
        <v>26</v>
      </c>
      <c r="C451" s="9" t="s">
        <v>785</v>
      </c>
      <c r="D451" s="9" t="s">
        <v>6</v>
      </c>
      <c r="E451" s="9" t="s">
        <v>220</v>
      </c>
      <c r="F451" s="9" t="s">
        <v>784</v>
      </c>
      <c r="G451" s="9" t="s">
        <v>9</v>
      </c>
      <c r="H451" s="30">
        <v>170</v>
      </c>
      <c r="I451" s="9">
        <v>0</v>
      </c>
      <c r="J451" s="30">
        <f t="shared" si="6"/>
        <v>-170</v>
      </c>
      <c r="K451" s="9"/>
      <c r="M451" s="29"/>
    </row>
    <row r="452" spans="1:13" x14ac:dyDescent="0.35">
      <c r="A452" s="9">
        <v>574</v>
      </c>
      <c r="B452" s="9" t="s">
        <v>190</v>
      </c>
      <c r="C452" s="9" t="s">
        <v>786</v>
      </c>
      <c r="D452" s="9" t="s">
        <v>6</v>
      </c>
      <c r="E452" s="9" t="s">
        <v>160</v>
      </c>
      <c r="F452" s="9" t="s">
        <v>192</v>
      </c>
      <c r="G452" s="9" t="s">
        <v>9</v>
      </c>
      <c r="H452" s="30">
        <v>1</v>
      </c>
      <c r="I452" s="9">
        <v>0</v>
      </c>
      <c r="J452" s="30">
        <f t="shared" si="6"/>
        <v>-1</v>
      </c>
      <c r="K452" s="9"/>
      <c r="M452" s="29"/>
    </row>
    <row r="453" spans="1:13" x14ac:dyDescent="0.35">
      <c r="A453" s="9">
        <v>576</v>
      </c>
      <c r="B453" s="9" t="s">
        <v>193</v>
      </c>
      <c r="C453" s="9" t="s">
        <v>787</v>
      </c>
      <c r="D453" s="9" t="s">
        <v>6</v>
      </c>
      <c r="E453" s="9" t="s">
        <v>92</v>
      </c>
      <c r="F453" s="9" t="s">
        <v>195</v>
      </c>
      <c r="G453" s="9" t="s">
        <v>9</v>
      </c>
      <c r="H453" s="30">
        <v>0</v>
      </c>
      <c r="I453" s="9">
        <v>0</v>
      </c>
      <c r="J453" s="30">
        <f t="shared" si="6"/>
        <v>0</v>
      </c>
      <c r="K453" s="9"/>
      <c r="M453" s="29"/>
    </row>
    <row r="454" spans="1:13" x14ac:dyDescent="0.35">
      <c r="A454" s="9">
        <v>578</v>
      </c>
      <c r="B454" s="9" t="s">
        <v>196</v>
      </c>
      <c r="C454" s="9" t="s">
        <v>788</v>
      </c>
      <c r="D454" s="9" t="s">
        <v>6</v>
      </c>
      <c r="E454" s="9" t="s">
        <v>198</v>
      </c>
      <c r="F454" s="9" t="s">
        <v>199</v>
      </c>
      <c r="G454" s="9" t="s">
        <v>9</v>
      </c>
      <c r="H454" s="30">
        <v>0</v>
      </c>
      <c r="I454" s="9">
        <v>41</v>
      </c>
      <c r="J454" s="30">
        <f t="shared" ref="J454:J515" si="7">I454-H454</f>
        <v>41</v>
      </c>
      <c r="K454" s="9"/>
      <c r="M454" s="29"/>
    </row>
    <row r="455" spans="1:13" x14ac:dyDescent="0.35">
      <c r="A455" s="9">
        <v>579</v>
      </c>
      <c r="B455" s="9" t="s">
        <v>196</v>
      </c>
      <c r="C455" s="9" t="s">
        <v>789</v>
      </c>
      <c r="D455" s="9" t="s">
        <v>6</v>
      </c>
      <c r="E455" s="9" t="s">
        <v>198</v>
      </c>
      <c r="F455" s="9" t="s">
        <v>199</v>
      </c>
      <c r="G455" s="9" t="s">
        <v>9</v>
      </c>
      <c r="H455" s="30">
        <v>216</v>
      </c>
      <c r="I455" s="9">
        <v>2</v>
      </c>
      <c r="J455" s="30">
        <f t="shared" si="7"/>
        <v>-214</v>
      </c>
      <c r="K455" s="9"/>
      <c r="M455" s="29"/>
    </row>
    <row r="456" spans="1:13" x14ac:dyDescent="0.35">
      <c r="A456" s="9">
        <v>580</v>
      </c>
      <c r="B456" s="9" t="s">
        <v>196</v>
      </c>
      <c r="C456" s="9" t="s">
        <v>790</v>
      </c>
      <c r="D456" s="9" t="s">
        <v>6</v>
      </c>
      <c r="E456" s="9" t="s">
        <v>198</v>
      </c>
      <c r="F456" s="9" t="s">
        <v>199</v>
      </c>
      <c r="G456" s="9" t="s">
        <v>9</v>
      </c>
      <c r="H456" s="30">
        <v>0</v>
      </c>
      <c r="I456" s="9">
        <v>13</v>
      </c>
      <c r="J456" s="30">
        <f t="shared" si="7"/>
        <v>13</v>
      </c>
      <c r="K456" s="9"/>
      <c r="M456" s="29"/>
    </row>
    <row r="457" spans="1:13" x14ac:dyDescent="0.35">
      <c r="A457" s="9">
        <v>581</v>
      </c>
      <c r="B457" s="9" t="s">
        <v>196</v>
      </c>
      <c r="C457" s="9" t="s">
        <v>791</v>
      </c>
      <c r="D457" s="9" t="s">
        <v>6</v>
      </c>
      <c r="E457" s="9" t="s">
        <v>198</v>
      </c>
      <c r="F457" s="9" t="s">
        <v>199</v>
      </c>
      <c r="G457" s="9" t="s">
        <v>9</v>
      </c>
      <c r="H457" s="30">
        <v>0</v>
      </c>
      <c r="I457" s="9">
        <v>10</v>
      </c>
      <c r="J457" s="30">
        <f t="shared" si="7"/>
        <v>10</v>
      </c>
      <c r="K457" s="9"/>
      <c r="M457" s="29"/>
    </row>
    <row r="458" spans="1:13" x14ac:dyDescent="0.35">
      <c r="A458" s="9">
        <v>583</v>
      </c>
      <c r="B458" s="9" t="s">
        <v>203</v>
      </c>
      <c r="C458" s="9" t="s">
        <v>792</v>
      </c>
      <c r="D458" s="9" t="s">
        <v>6</v>
      </c>
      <c r="E458" s="9" t="s">
        <v>205</v>
      </c>
      <c r="F458" s="9" t="s">
        <v>206</v>
      </c>
      <c r="G458" s="9" t="s">
        <v>9</v>
      </c>
      <c r="H458" s="30">
        <v>0</v>
      </c>
      <c r="I458" s="9">
        <v>0</v>
      </c>
      <c r="J458" s="30">
        <f t="shared" si="7"/>
        <v>0</v>
      </c>
      <c r="K458" s="9"/>
      <c r="M458" s="29"/>
    </row>
    <row r="459" spans="1:13" x14ac:dyDescent="0.35">
      <c r="A459" s="9">
        <v>588</v>
      </c>
      <c r="B459" s="9" t="s">
        <v>218</v>
      </c>
      <c r="C459" s="9" t="s">
        <v>793</v>
      </c>
      <c r="D459" s="9" t="s">
        <v>6</v>
      </c>
      <c r="E459" s="9" t="s">
        <v>220</v>
      </c>
      <c r="F459" s="9" t="s">
        <v>221</v>
      </c>
      <c r="G459" s="9" t="s">
        <v>9</v>
      </c>
      <c r="H459" s="30">
        <v>0</v>
      </c>
      <c r="I459" s="9">
        <v>0</v>
      </c>
      <c r="J459" s="30">
        <f t="shared" si="7"/>
        <v>0</v>
      </c>
      <c r="K459" s="9"/>
      <c r="M459" s="29"/>
    </row>
    <row r="460" spans="1:13" x14ac:dyDescent="0.35">
      <c r="A460" s="9">
        <v>589</v>
      </c>
      <c r="B460" s="9" t="s">
        <v>227</v>
      </c>
      <c r="C460" s="9" t="s">
        <v>794</v>
      </c>
      <c r="D460" s="9" t="s">
        <v>6</v>
      </c>
      <c r="E460" s="9" t="s">
        <v>46</v>
      </c>
      <c r="F460" s="9" t="s">
        <v>229</v>
      </c>
      <c r="G460" s="9" t="s">
        <v>9</v>
      </c>
      <c r="H460" s="30">
        <v>1</v>
      </c>
      <c r="I460" s="9">
        <v>0</v>
      </c>
      <c r="J460" s="30">
        <f t="shared" si="7"/>
        <v>-1</v>
      </c>
      <c r="K460" s="9"/>
      <c r="M460" s="29"/>
    </row>
    <row r="461" spans="1:13" x14ac:dyDescent="0.35">
      <c r="A461" s="9">
        <v>590</v>
      </c>
      <c r="B461" s="9" t="s">
        <v>233</v>
      </c>
      <c r="C461" s="9" t="s">
        <v>795</v>
      </c>
      <c r="D461" s="9" t="s">
        <v>6</v>
      </c>
      <c r="E461" s="9" t="s">
        <v>84</v>
      </c>
      <c r="F461" s="9" t="s">
        <v>235</v>
      </c>
      <c r="G461" s="9" t="s">
        <v>9</v>
      </c>
      <c r="H461" s="30">
        <v>1</v>
      </c>
      <c r="I461" s="9">
        <v>0</v>
      </c>
      <c r="J461" s="30">
        <f t="shared" si="7"/>
        <v>-1</v>
      </c>
      <c r="K461" s="9"/>
      <c r="M461" s="29"/>
    </row>
    <row r="462" spans="1:13" x14ac:dyDescent="0.35">
      <c r="A462" s="9">
        <v>592</v>
      </c>
      <c r="B462" s="9" t="s">
        <v>330</v>
      </c>
      <c r="C462" s="9" t="s">
        <v>796</v>
      </c>
      <c r="D462" s="9" t="s">
        <v>6</v>
      </c>
      <c r="E462" s="9" t="s">
        <v>92</v>
      </c>
      <c r="F462" s="9" t="s">
        <v>556</v>
      </c>
      <c r="G462" s="9" t="s">
        <v>9</v>
      </c>
      <c r="H462" s="30">
        <v>0</v>
      </c>
      <c r="I462" s="9">
        <v>0</v>
      </c>
      <c r="J462" s="30">
        <f t="shared" si="7"/>
        <v>0</v>
      </c>
      <c r="K462" s="9"/>
      <c r="M462" s="29"/>
    </row>
    <row r="463" spans="1:13" x14ac:dyDescent="0.35">
      <c r="A463" s="9">
        <v>594</v>
      </c>
      <c r="B463" s="9" t="s">
        <v>330</v>
      </c>
      <c r="C463" s="9" t="s">
        <v>797</v>
      </c>
      <c r="D463" s="9" t="s">
        <v>6</v>
      </c>
      <c r="E463" s="9" t="s">
        <v>92</v>
      </c>
      <c r="F463" s="9" t="s">
        <v>556</v>
      </c>
      <c r="G463" s="9" t="s">
        <v>9</v>
      </c>
      <c r="H463" s="30">
        <v>0</v>
      </c>
      <c r="I463" s="9">
        <v>0</v>
      </c>
      <c r="J463" s="30">
        <f t="shared" si="7"/>
        <v>0</v>
      </c>
      <c r="K463" s="9"/>
      <c r="M463" s="29"/>
    </row>
    <row r="464" spans="1:13" x14ac:dyDescent="0.35">
      <c r="A464" s="9">
        <v>595</v>
      </c>
      <c r="B464" s="9" t="s">
        <v>330</v>
      </c>
      <c r="C464" s="9" t="s">
        <v>372</v>
      </c>
      <c r="D464" s="9" t="s">
        <v>6</v>
      </c>
      <c r="E464" s="9" t="s">
        <v>92</v>
      </c>
      <c r="F464" s="9" t="s">
        <v>556</v>
      </c>
      <c r="G464" s="9" t="s">
        <v>9</v>
      </c>
      <c r="H464" s="30">
        <v>537</v>
      </c>
      <c r="I464" s="9">
        <v>0</v>
      </c>
      <c r="J464" s="30">
        <f t="shared" si="7"/>
        <v>-537</v>
      </c>
      <c r="K464" s="9"/>
      <c r="M464" s="29"/>
    </row>
    <row r="465" spans="1:13" x14ac:dyDescent="0.35">
      <c r="A465" s="9">
        <v>598</v>
      </c>
      <c r="B465" s="9" t="s">
        <v>249</v>
      </c>
      <c r="C465" s="9" t="s">
        <v>798</v>
      </c>
      <c r="D465" s="9" t="s">
        <v>6</v>
      </c>
      <c r="E465" s="9" t="s">
        <v>92</v>
      </c>
      <c r="F465" s="9" t="s">
        <v>251</v>
      </c>
      <c r="G465" s="9" t="s">
        <v>9</v>
      </c>
      <c r="H465" s="30">
        <v>0</v>
      </c>
      <c r="I465" s="9">
        <v>0</v>
      </c>
      <c r="J465" s="30">
        <f t="shared" si="7"/>
        <v>0</v>
      </c>
      <c r="K465" s="9"/>
      <c r="M465" s="29"/>
    </row>
    <row r="466" spans="1:13" x14ac:dyDescent="0.35">
      <c r="A466" s="9">
        <v>601</v>
      </c>
      <c r="B466" s="9" t="s">
        <v>274</v>
      </c>
      <c r="C466" s="9" t="s">
        <v>799</v>
      </c>
      <c r="D466" s="9" t="s">
        <v>6</v>
      </c>
      <c r="E466" s="9" t="s">
        <v>220</v>
      </c>
      <c r="F466" s="9" t="s">
        <v>276</v>
      </c>
      <c r="G466" s="9" t="s">
        <v>9</v>
      </c>
      <c r="H466" s="30">
        <v>151</v>
      </c>
      <c r="I466" s="9">
        <v>0</v>
      </c>
      <c r="J466" s="30">
        <f t="shared" si="7"/>
        <v>-151</v>
      </c>
      <c r="K466" s="9"/>
      <c r="M466" s="29"/>
    </row>
    <row r="467" spans="1:13" x14ac:dyDescent="0.35">
      <c r="A467" s="9">
        <v>602</v>
      </c>
      <c r="B467" s="9" t="s">
        <v>274</v>
      </c>
      <c r="C467" s="9" t="s">
        <v>800</v>
      </c>
      <c r="D467" s="9" t="s">
        <v>6</v>
      </c>
      <c r="E467" s="9" t="s">
        <v>220</v>
      </c>
      <c r="F467" s="9" t="s">
        <v>276</v>
      </c>
      <c r="G467" s="9" t="s">
        <v>9</v>
      </c>
      <c r="H467" s="30">
        <v>0</v>
      </c>
      <c r="I467" s="9">
        <v>207</v>
      </c>
      <c r="J467" s="30">
        <f t="shared" si="7"/>
        <v>207</v>
      </c>
      <c r="K467" s="9"/>
      <c r="M467" s="29"/>
    </row>
    <row r="468" spans="1:13" x14ac:dyDescent="0.35">
      <c r="A468" s="9">
        <v>603</v>
      </c>
      <c r="B468" s="9" t="s">
        <v>274</v>
      </c>
      <c r="C468" s="9" t="s">
        <v>801</v>
      </c>
      <c r="D468" s="9" t="s">
        <v>6</v>
      </c>
      <c r="E468" s="9" t="s">
        <v>220</v>
      </c>
      <c r="F468" s="9" t="s">
        <v>276</v>
      </c>
      <c r="G468" s="9" t="s">
        <v>9</v>
      </c>
      <c r="H468" s="30">
        <v>0</v>
      </c>
      <c r="I468" s="9">
        <v>13</v>
      </c>
      <c r="J468" s="30">
        <f t="shared" si="7"/>
        <v>13</v>
      </c>
      <c r="K468" s="9"/>
      <c r="M468" s="29"/>
    </row>
    <row r="469" spans="1:13" x14ac:dyDescent="0.35">
      <c r="A469" s="9">
        <v>612</v>
      </c>
      <c r="B469" s="9" t="s">
        <v>330</v>
      </c>
      <c r="C469" s="9" t="s">
        <v>802</v>
      </c>
      <c r="D469" s="9" t="s">
        <v>6</v>
      </c>
      <c r="E469" s="9" t="s">
        <v>92</v>
      </c>
      <c r="F469" s="9" t="s">
        <v>803</v>
      </c>
      <c r="G469" s="9" t="s">
        <v>9</v>
      </c>
      <c r="H469" s="30">
        <v>532</v>
      </c>
      <c r="I469" s="9">
        <v>0</v>
      </c>
      <c r="J469" s="30">
        <f t="shared" si="7"/>
        <v>-532</v>
      </c>
      <c r="K469" s="9"/>
      <c r="M469" s="29"/>
    </row>
    <row r="470" spans="1:13" x14ac:dyDescent="0.35">
      <c r="A470" s="9">
        <v>613</v>
      </c>
      <c r="B470" s="9" t="s">
        <v>330</v>
      </c>
      <c r="C470" s="9" t="s">
        <v>804</v>
      </c>
      <c r="D470" s="9" t="s">
        <v>6</v>
      </c>
      <c r="E470" s="9" t="s">
        <v>92</v>
      </c>
      <c r="F470" s="9" t="s">
        <v>803</v>
      </c>
      <c r="G470" s="9" t="s">
        <v>9</v>
      </c>
      <c r="H470" s="30">
        <v>89</v>
      </c>
      <c r="I470" s="9">
        <v>2022</v>
      </c>
      <c r="J470" s="30">
        <f t="shared" si="7"/>
        <v>1933</v>
      </c>
      <c r="K470" s="9"/>
      <c r="M470" s="29"/>
    </row>
    <row r="471" spans="1:13" x14ac:dyDescent="0.35">
      <c r="A471" s="9">
        <v>614</v>
      </c>
      <c r="B471" s="9" t="s">
        <v>48</v>
      </c>
      <c r="C471" s="9" t="s">
        <v>805</v>
      </c>
      <c r="D471" s="9" t="s">
        <v>6</v>
      </c>
      <c r="E471" s="9" t="s">
        <v>50</v>
      </c>
      <c r="F471" s="9" t="s">
        <v>51</v>
      </c>
      <c r="G471" s="9" t="s">
        <v>9</v>
      </c>
      <c r="H471" s="30">
        <v>3</v>
      </c>
      <c r="I471" s="9">
        <v>0</v>
      </c>
      <c r="J471" s="30">
        <f t="shared" si="7"/>
        <v>-3</v>
      </c>
      <c r="K471" s="9"/>
      <c r="M471" s="29"/>
    </row>
    <row r="472" spans="1:13" x14ac:dyDescent="0.35">
      <c r="A472" s="9">
        <v>615</v>
      </c>
      <c r="B472" s="9" t="s">
        <v>289</v>
      </c>
      <c r="C472" s="9" t="s">
        <v>806</v>
      </c>
      <c r="D472" s="9" t="s">
        <v>6</v>
      </c>
      <c r="E472" s="9" t="s">
        <v>84</v>
      </c>
      <c r="F472" s="9" t="s">
        <v>291</v>
      </c>
      <c r="G472" s="9" t="s">
        <v>9</v>
      </c>
      <c r="H472" s="30">
        <v>0</v>
      </c>
      <c r="I472" s="9">
        <v>0</v>
      </c>
      <c r="J472" s="30">
        <f t="shared" si="7"/>
        <v>0</v>
      </c>
      <c r="K472" s="9"/>
      <c r="M472" s="29"/>
    </row>
    <row r="473" spans="1:13" x14ac:dyDescent="0.35">
      <c r="A473" s="9">
        <v>616</v>
      </c>
      <c r="B473" s="9" t="s">
        <v>807</v>
      </c>
      <c r="C473" s="9" t="s">
        <v>808</v>
      </c>
      <c r="D473" s="9" t="s">
        <v>6</v>
      </c>
      <c r="E473" s="9" t="s">
        <v>69</v>
      </c>
      <c r="F473" s="9" t="s">
        <v>243</v>
      </c>
      <c r="G473" s="9" t="s">
        <v>9</v>
      </c>
      <c r="H473" s="30">
        <v>0</v>
      </c>
      <c r="I473" s="9">
        <v>0</v>
      </c>
      <c r="J473" s="30">
        <f t="shared" si="7"/>
        <v>0</v>
      </c>
      <c r="K473" s="9"/>
      <c r="M473" s="29"/>
    </row>
    <row r="474" spans="1:13" x14ac:dyDescent="0.35">
      <c r="A474" s="9">
        <v>618</v>
      </c>
      <c r="B474" s="9" t="s">
        <v>299</v>
      </c>
      <c r="C474" s="9" t="s">
        <v>809</v>
      </c>
      <c r="D474" s="9" t="s">
        <v>6</v>
      </c>
      <c r="E474" s="9" t="s">
        <v>84</v>
      </c>
      <c r="F474" s="9" t="s">
        <v>300</v>
      </c>
      <c r="G474" s="9" t="s">
        <v>9</v>
      </c>
      <c r="H474" s="30">
        <v>0</v>
      </c>
      <c r="I474" s="9">
        <v>0</v>
      </c>
      <c r="J474" s="30">
        <f t="shared" si="7"/>
        <v>0</v>
      </c>
      <c r="K474" s="9"/>
      <c r="M474" s="29"/>
    </row>
    <row r="475" spans="1:13" x14ac:dyDescent="0.35">
      <c r="A475" s="9">
        <v>620</v>
      </c>
      <c r="B475" s="9" t="s">
        <v>299</v>
      </c>
      <c r="C475" s="9" t="s">
        <v>810</v>
      </c>
      <c r="D475" s="9" t="s">
        <v>6</v>
      </c>
      <c r="E475" s="9" t="s">
        <v>84</v>
      </c>
      <c r="F475" s="9" t="s">
        <v>300</v>
      </c>
      <c r="G475" s="9" t="s">
        <v>9</v>
      </c>
      <c r="H475" s="30">
        <v>0</v>
      </c>
      <c r="I475" s="9">
        <v>0</v>
      </c>
      <c r="J475" s="30">
        <f t="shared" si="7"/>
        <v>0</v>
      </c>
      <c r="K475" s="9"/>
      <c r="M475" s="29"/>
    </row>
    <row r="476" spans="1:13" x14ac:dyDescent="0.35">
      <c r="A476" s="9">
        <v>623</v>
      </c>
      <c r="B476" s="9" t="s">
        <v>310</v>
      </c>
      <c r="C476" s="9" t="s">
        <v>811</v>
      </c>
      <c r="D476" s="9" t="s">
        <v>6</v>
      </c>
      <c r="E476" s="9" t="s">
        <v>14</v>
      </c>
      <c r="F476" s="9" t="s">
        <v>312</v>
      </c>
      <c r="G476" s="9" t="s">
        <v>9</v>
      </c>
      <c r="H476" s="30">
        <v>0</v>
      </c>
      <c r="I476" s="9">
        <v>0</v>
      </c>
      <c r="J476" s="30">
        <f t="shared" si="7"/>
        <v>0</v>
      </c>
      <c r="K476" s="9"/>
      <c r="M476" s="29"/>
    </row>
    <row r="477" spans="1:13" x14ac:dyDescent="0.35">
      <c r="A477" s="9">
        <v>624</v>
      </c>
      <c r="B477" s="9" t="s">
        <v>310</v>
      </c>
      <c r="C477" s="9" t="s">
        <v>812</v>
      </c>
      <c r="D477" s="9" t="s">
        <v>6</v>
      </c>
      <c r="E477" s="9" t="s">
        <v>14</v>
      </c>
      <c r="F477" s="9" t="s">
        <v>312</v>
      </c>
      <c r="G477" s="9" t="s">
        <v>9</v>
      </c>
      <c r="H477" s="30">
        <v>146</v>
      </c>
      <c r="I477" s="9">
        <v>0</v>
      </c>
      <c r="J477" s="30">
        <f t="shared" si="7"/>
        <v>-146</v>
      </c>
      <c r="K477" s="9"/>
      <c r="M477" s="29"/>
    </row>
    <row r="478" spans="1:13" x14ac:dyDescent="0.35">
      <c r="A478" s="9">
        <v>625</v>
      </c>
      <c r="B478" s="9" t="s">
        <v>313</v>
      </c>
      <c r="C478" s="9" t="s">
        <v>813</v>
      </c>
      <c r="D478" s="9" t="s">
        <v>6</v>
      </c>
      <c r="E478" s="9" t="s">
        <v>205</v>
      </c>
      <c r="F478" s="9" t="s">
        <v>315</v>
      </c>
      <c r="G478" s="9" t="s">
        <v>9</v>
      </c>
      <c r="H478" s="30">
        <v>191</v>
      </c>
      <c r="I478" s="9">
        <v>0</v>
      </c>
      <c r="J478" s="30">
        <f t="shared" si="7"/>
        <v>-191</v>
      </c>
      <c r="K478" s="9"/>
      <c r="M478" s="29"/>
    </row>
    <row r="479" spans="1:13" x14ac:dyDescent="0.35">
      <c r="A479" s="9">
        <v>627</v>
      </c>
      <c r="B479" s="9" t="s">
        <v>313</v>
      </c>
      <c r="C479" s="9" t="s">
        <v>814</v>
      </c>
      <c r="D479" s="9" t="s">
        <v>6</v>
      </c>
      <c r="E479" s="9" t="s">
        <v>205</v>
      </c>
      <c r="F479" s="9" t="s">
        <v>315</v>
      </c>
      <c r="G479" s="9" t="s">
        <v>9</v>
      </c>
      <c r="H479" s="30">
        <v>543</v>
      </c>
      <c r="I479" s="9">
        <v>0</v>
      </c>
      <c r="J479" s="30">
        <f t="shared" si="7"/>
        <v>-543</v>
      </c>
      <c r="K479" s="9"/>
      <c r="M479" s="29"/>
    </row>
    <row r="480" spans="1:13" x14ac:dyDescent="0.35">
      <c r="A480" s="9">
        <v>628</v>
      </c>
      <c r="B480" s="9" t="s">
        <v>313</v>
      </c>
      <c r="C480" s="9" t="s">
        <v>815</v>
      </c>
      <c r="D480" s="9" t="s">
        <v>6</v>
      </c>
      <c r="E480" s="9" t="s">
        <v>205</v>
      </c>
      <c r="F480" s="9" t="s">
        <v>315</v>
      </c>
      <c r="G480" s="9" t="s">
        <v>9</v>
      </c>
      <c r="H480" s="30">
        <v>95</v>
      </c>
      <c r="I480" s="9">
        <v>0</v>
      </c>
      <c r="J480" s="30">
        <f t="shared" si="7"/>
        <v>-95</v>
      </c>
      <c r="K480" s="9"/>
      <c r="M480" s="29"/>
    </row>
    <row r="481" spans="1:13" x14ac:dyDescent="0.35">
      <c r="A481" s="9">
        <v>629</v>
      </c>
      <c r="B481" s="9" t="s">
        <v>816</v>
      </c>
      <c r="C481" s="9" t="s">
        <v>817</v>
      </c>
      <c r="D481" s="9" t="s">
        <v>6</v>
      </c>
      <c r="E481" s="9" t="s">
        <v>211</v>
      </c>
      <c r="F481" s="9" t="s">
        <v>734</v>
      </c>
      <c r="G481" s="9" t="s">
        <v>9</v>
      </c>
      <c r="H481" s="30">
        <v>0</v>
      </c>
      <c r="I481" s="9">
        <v>0</v>
      </c>
      <c r="J481" s="30">
        <f t="shared" si="7"/>
        <v>0</v>
      </c>
      <c r="K481" s="9"/>
      <c r="M481" s="29"/>
    </row>
    <row r="482" spans="1:13" x14ac:dyDescent="0.35">
      <c r="A482" s="9">
        <v>630</v>
      </c>
      <c r="B482" s="9" t="s">
        <v>816</v>
      </c>
      <c r="C482" s="9" t="s">
        <v>818</v>
      </c>
      <c r="D482" s="9" t="s">
        <v>6</v>
      </c>
      <c r="E482" s="9" t="s">
        <v>211</v>
      </c>
      <c r="F482" s="9" t="s">
        <v>734</v>
      </c>
      <c r="G482" s="9" t="s">
        <v>9</v>
      </c>
      <c r="H482" s="30">
        <v>20</v>
      </c>
      <c r="I482" s="9">
        <v>2</v>
      </c>
      <c r="J482" s="30">
        <f t="shared" si="7"/>
        <v>-18</v>
      </c>
      <c r="K482" s="9"/>
      <c r="M482" s="29"/>
    </row>
    <row r="483" spans="1:13" x14ac:dyDescent="0.35">
      <c r="A483" s="9">
        <v>632</v>
      </c>
      <c r="B483" s="9" t="s">
        <v>816</v>
      </c>
      <c r="C483" s="9" t="s">
        <v>819</v>
      </c>
      <c r="D483" s="9" t="s">
        <v>6</v>
      </c>
      <c r="E483" s="9" t="s">
        <v>211</v>
      </c>
      <c r="F483" s="9" t="s">
        <v>734</v>
      </c>
      <c r="G483" s="9" t="s">
        <v>9</v>
      </c>
      <c r="H483" s="30">
        <v>38</v>
      </c>
      <c r="I483" s="9">
        <v>24</v>
      </c>
      <c r="J483" s="30">
        <f t="shared" si="7"/>
        <v>-14</v>
      </c>
      <c r="K483" s="9"/>
      <c r="M483" s="29"/>
    </row>
    <row r="484" spans="1:13" x14ac:dyDescent="0.35">
      <c r="A484" s="9">
        <v>633</v>
      </c>
      <c r="B484" s="9" t="s">
        <v>816</v>
      </c>
      <c r="C484" s="9" t="s">
        <v>820</v>
      </c>
      <c r="D484" s="9" t="s">
        <v>6</v>
      </c>
      <c r="E484" s="9" t="s">
        <v>211</v>
      </c>
      <c r="F484" s="9" t="s">
        <v>734</v>
      </c>
      <c r="G484" s="9" t="s">
        <v>9</v>
      </c>
      <c r="H484" s="30">
        <v>514</v>
      </c>
      <c r="I484" s="9">
        <v>59</v>
      </c>
      <c r="J484" s="30">
        <f t="shared" si="7"/>
        <v>-455</v>
      </c>
      <c r="K484" s="9"/>
      <c r="M484" s="29"/>
    </row>
    <row r="485" spans="1:13" x14ac:dyDescent="0.35">
      <c r="A485" s="9">
        <v>634</v>
      </c>
      <c r="B485" s="9" t="s">
        <v>319</v>
      </c>
      <c r="C485" s="9" t="s">
        <v>821</v>
      </c>
      <c r="D485" s="9" t="s">
        <v>6</v>
      </c>
      <c r="E485" s="9" t="s">
        <v>129</v>
      </c>
      <c r="F485" s="9" t="s">
        <v>318</v>
      </c>
      <c r="G485" s="9" t="s">
        <v>9</v>
      </c>
      <c r="H485" s="30">
        <v>21</v>
      </c>
      <c r="I485" s="9">
        <v>6178</v>
      </c>
      <c r="J485" s="30">
        <f t="shared" si="7"/>
        <v>6157</v>
      </c>
      <c r="K485" s="9"/>
      <c r="M485" s="29"/>
    </row>
    <row r="486" spans="1:13" x14ac:dyDescent="0.35">
      <c r="A486" s="9">
        <v>636</v>
      </c>
      <c r="B486" s="9" t="s">
        <v>319</v>
      </c>
      <c r="C486" s="9" t="s">
        <v>822</v>
      </c>
      <c r="D486" s="9" t="s">
        <v>6</v>
      </c>
      <c r="E486" s="9" t="s">
        <v>129</v>
      </c>
      <c r="F486" s="9" t="s">
        <v>318</v>
      </c>
      <c r="G486" s="9" t="s">
        <v>9</v>
      </c>
      <c r="H486" s="30">
        <v>0</v>
      </c>
      <c r="I486" s="9">
        <v>6</v>
      </c>
      <c r="J486" s="30">
        <f t="shared" si="7"/>
        <v>6</v>
      </c>
      <c r="K486" s="9"/>
      <c r="M486" s="29"/>
    </row>
    <row r="487" spans="1:13" x14ac:dyDescent="0.35">
      <c r="A487" s="9">
        <v>641</v>
      </c>
      <c r="B487" s="9" t="s">
        <v>335</v>
      </c>
      <c r="C487" s="9" t="s">
        <v>823</v>
      </c>
      <c r="D487" s="9" t="s">
        <v>6</v>
      </c>
      <c r="E487" s="9" t="s">
        <v>211</v>
      </c>
      <c r="F487" s="9" t="s">
        <v>337</v>
      </c>
      <c r="G487" s="9" t="s">
        <v>9</v>
      </c>
      <c r="H487" s="30">
        <v>33</v>
      </c>
      <c r="I487" s="9">
        <v>0</v>
      </c>
      <c r="J487" s="30">
        <f t="shared" si="7"/>
        <v>-33</v>
      </c>
      <c r="K487" s="9"/>
      <c r="M487" s="29"/>
    </row>
    <row r="488" spans="1:13" x14ac:dyDescent="0.35">
      <c r="A488" s="9">
        <v>642</v>
      </c>
      <c r="B488" s="9" t="s">
        <v>1161</v>
      </c>
      <c r="C488" s="9" t="s">
        <v>1160</v>
      </c>
      <c r="D488" s="9" t="s">
        <v>6</v>
      </c>
      <c r="E488" s="9" t="s">
        <v>31</v>
      </c>
      <c r="F488" s="9" t="s">
        <v>618</v>
      </c>
      <c r="G488" s="9" t="s">
        <v>9</v>
      </c>
      <c r="H488" s="30">
        <v>148</v>
      </c>
      <c r="I488" s="9">
        <v>2589</v>
      </c>
      <c r="J488" s="30">
        <f t="shared" si="7"/>
        <v>2441</v>
      </c>
      <c r="K488" s="9"/>
      <c r="M488" s="29"/>
    </row>
    <row r="489" spans="1:13" x14ac:dyDescent="0.35">
      <c r="A489" s="9">
        <v>644</v>
      </c>
      <c r="B489" s="9" t="s">
        <v>321</v>
      </c>
      <c r="C489" s="9" t="s">
        <v>824</v>
      </c>
      <c r="D489" s="9" t="s">
        <v>6</v>
      </c>
      <c r="E489" s="9" t="s">
        <v>84</v>
      </c>
      <c r="F489" s="9" t="s">
        <v>323</v>
      </c>
      <c r="G489" s="9" t="s">
        <v>9</v>
      </c>
      <c r="H489" s="30">
        <v>101</v>
      </c>
      <c r="I489" s="9">
        <v>0</v>
      </c>
      <c r="J489" s="30">
        <f t="shared" si="7"/>
        <v>-101</v>
      </c>
      <c r="K489" s="9"/>
      <c r="M489" s="29"/>
    </row>
    <row r="490" spans="1:13" x14ac:dyDescent="0.35">
      <c r="A490" s="9">
        <v>645</v>
      </c>
      <c r="B490" s="9" t="s">
        <v>321</v>
      </c>
      <c r="C490" s="9" t="s">
        <v>825</v>
      </c>
      <c r="D490" s="9" t="s">
        <v>6</v>
      </c>
      <c r="E490" s="9" t="s">
        <v>84</v>
      </c>
      <c r="F490" s="9" t="s">
        <v>323</v>
      </c>
      <c r="G490" s="9" t="s">
        <v>9</v>
      </c>
      <c r="H490" s="30">
        <v>9</v>
      </c>
      <c r="I490" s="9">
        <v>0</v>
      </c>
      <c r="J490" s="30">
        <f t="shared" si="7"/>
        <v>-9</v>
      </c>
      <c r="K490" s="9"/>
      <c r="M490" s="29"/>
    </row>
    <row r="491" spans="1:13" x14ac:dyDescent="0.35">
      <c r="A491" s="9">
        <v>646</v>
      </c>
      <c r="B491" s="9" t="s">
        <v>48</v>
      </c>
      <c r="C491" s="9" t="s">
        <v>826</v>
      </c>
      <c r="D491" s="9" t="s">
        <v>6</v>
      </c>
      <c r="E491" s="9" t="s">
        <v>50</v>
      </c>
      <c r="F491" s="9" t="s">
        <v>346</v>
      </c>
      <c r="G491" s="9" t="s">
        <v>9</v>
      </c>
      <c r="H491" s="30">
        <v>136</v>
      </c>
      <c r="I491" s="9">
        <v>0</v>
      </c>
      <c r="J491" s="30">
        <f t="shared" si="7"/>
        <v>-136</v>
      </c>
      <c r="K491" s="9"/>
      <c r="M491" s="29"/>
    </row>
    <row r="492" spans="1:13" x14ac:dyDescent="0.35">
      <c r="A492" s="9">
        <v>647</v>
      </c>
      <c r="B492" s="9" t="s">
        <v>48</v>
      </c>
      <c r="C492" s="9" t="s">
        <v>827</v>
      </c>
      <c r="D492" s="9" t="s">
        <v>6</v>
      </c>
      <c r="E492" s="9" t="s">
        <v>50</v>
      </c>
      <c r="F492" s="9" t="s">
        <v>346</v>
      </c>
      <c r="G492" s="9" t="s">
        <v>9</v>
      </c>
      <c r="H492" s="30">
        <v>397</v>
      </c>
      <c r="I492" s="9">
        <v>33</v>
      </c>
      <c r="J492" s="30">
        <f t="shared" si="7"/>
        <v>-364</v>
      </c>
      <c r="K492" s="9"/>
      <c r="M492" s="29"/>
    </row>
    <row r="493" spans="1:13" x14ac:dyDescent="0.35">
      <c r="A493" s="9">
        <v>648</v>
      </c>
      <c r="B493" s="9" t="s">
        <v>48</v>
      </c>
      <c r="C493" s="9" t="s">
        <v>828</v>
      </c>
      <c r="D493" s="9" t="s">
        <v>6</v>
      </c>
      <c r="E493" s="9" t="s">
        <v>50</v>
      </c>
      <c r="F493" s="9" t="s">
        <v>346</v>
      </c>
      <c r="G493" s="9" t="s">
        <v>9</v>
      </c>
      <c r="H493" s="30">
        <v>31</v>
      </c>
      <c r="I493" s="9">
        <v>0</v>
      </c>
      <c r="J493" s="30">
        <f t="shared" si="7"/>
        <v>-31</v>
      </c>
      <c r="K493" s="9"/>
      <c r="M493" s="29"/>
    </row>
    <row r="494" spans="1:13" x14ac:dyDescent="0.35">
      <c r="A494" s="9">
        <v>650</v>
      </c>
      <c r="B494" s="9" t="s">
        <v>241</v>
      </c>
      <c r="C494" s="9" t="s">
        <v>829</v>
      </c>
      <c r="D494" s="9" t="s">
        <v>6</v>
      </c>
      <c r="E494" s="9" t="s">
        <v>69</v>
      </c>
      <c r="F494" s="9" t="s">
        <v>243</v>
      </c>
      <c r="G494" s="9" t="s">
        <v>9</v>
      </c>
      <c r="H494" s="30">
        <v>3</v>
      </c>
      <c r="I494" s="9">
        <v>0</v>
      </c>
      <c r="J494" s="30">
        <f t="shared" si="7"/>
        <v>-3</v>
      </c>
      <c r="K494" s="9"/>
      <c r="M494" s="29"/>
    </row>
    <row r="495" spans="1:13" x14ac:dyDescent="0.35">
      <c r="A495" s="9">
        <v>652</v>
      </c>
      <c r="B495" s="9" t="s">
        <v>241</v>
      </c>
      <c r="C495" s="9" t="s">
        <v>830</v>
      </c>
      <c r="D495" s="9" t="s">
        <v>6</v>
      </c>
      <c r="E495" s="9" t="s">
        <v>69</v>
      </c>
      <c r="F495" s="9" t="s">
        <v>243</v>
      </c>
      <c r="G495" s="9" t="s">
        <v>9</v>
      </c>
      <c r="H495" s="30">
        <v>61</v>
      </c>
      <c r="I495" s="9">
        <v>0</v>
      </c>
      <c r="J495" s="30">
        <f t="shared" si="7"/>
        <v>-61</v>
      </c>
      <c r="K495" s="9"/>
      <c r="M495" s="29"/>
    </row>
    <row r="496" spans="1:13" x14ac:dyDescent="0.35">
      <c r="A496" s="9">
        <v>655</v>
      </c>
      <c r="B496" s="9" t="s">
        <v>158</v>
      </c>
      <c r="C496" s="9" t="s">
        <v>831</v>
      </c>
      <c r="D496" s="9" t="s">
        <v>6</v>
      </c>
      <c r="E496" s="9" t="s">
        <v>31</v>
      </c>
      <c r="F496" s="9" t="s">
        <v>398</v>
      </c>
      <c r="G496" s="9" t="s">
        <v>9</v>
      </c>
      <c r="H496" s="30">
        <v>5</v>
      </c>
      <c r="I496" s="9">
        <v>0</v>
      </c>
      <c r="J496" s="30">
        <f t="shared" si="7"/>
        <v>-5</v>
      </c>
      <c r="K496" s="9"/>
      <c r="M496" s="29"/>
    </row>
    <row r="497" spans="1:13" x14ac:dyDescent="0.35">
      <c r="A497" s="9">
        <v>659</v>
      </c>
      <c r="B497" s="9" t="s">
        <v>506</v>
      </c>
      <c r="C497" s="9" t="s">
        <v>832</v>
      </c>
      <c r="D497" s="9" t="s">
        <v>6</v>
      </c>
      <c r="E497" s="9" t="s">
        <v>205</v>
      </c>
      <c r="F497" s="9" t="s">
        <v>508</v>
      </c>
      <c r="G497" s="9" t="s">
        <v>9</v>
      </c>
      <c r="H497" s="30">
        <v>0</v>
      </c>
      <c r="I497" s="9">
        <v>0</v>
      </c>
      <c r="J497" s="30">
        <f t="shared" si="7"/>
        <v>0</v>
      </c>
      <c r="K497" s="9"/>
      <c r="M497" s="29"/>
    </row>
    <row r="498" spans="1:13" x14ac:dyDescent="0.35">
      <c r="A498" s="9">
        <v>660</v>
      </c>
      <c r="B498" s="9" t="s">
        <v>236</v>
      </c>
      <c r="C498" s="9" t="s">
        <v>833</v>
      </c>
      <c r="D498" s="9" t="s">
        <v>6</v>
      </c>
      <c r="E498" s="9" t="s">
        <v>122</v>
      </c>
      <c r="F498" s="9" t="s">
        <v>445</v>
      </c>
      <c r="G498" s="9" t="s">
        <v>9</v>
      </c>
      <c r="H498" s="30">
        <v>1682</v>
      </c>
      <c r="I498" s="9">
        <v>76</v>
      </c>
      <c r="J498" s="30">
        <f t="shared" si="7"/>
        <v>-1606</v>
      </c>
      <c r="K498" s="9"/>
      <c r="M498" s="29"/>
    </row>
    <row r="499" spans="1:13" x14ac:dyDescent="0.35">
      <c r="A499" s="9">
        <v>661</v>
      </c>
      <c r="B499" s="9" t="s">
        <v>236</v>
      </c>
      <c r="C499" s="9" t="s">
        <v>834</v>
      </c>
      <c r="D499" s="9" t="s">
        <v>6</v>
      </c>
      <c r="E499" s="9" t="s">
        <v>122</v>
      </c>
      <c r="F499" s="9" t="s">
        <v>445</v>
      </c>
      <c r="G499" s="9" t="s">
        <v>9</v>
      </c>
      <c r="H499" s="30">
        <v>185</v>
      </c>
      <c r="I499" s="9">
        <v>0</v>
      </c>
      <c r="J499" s="30">
        <f t="shared" si="7"/>
        <v>-185</v>
      </c>
      <c r="K499" s="9"/>
      <c r="M499" s="29"/>
    </row>
    <row r="500" spans="1:13" x14ac:dyDescent="0.35">
      <c r="A500" s="9">
        <v>662</v>
      </c>
      <c r="B500" s="9" t="s">
        <v>236</v>
      </c>
      <c r="C500" s="9" t="s">
        <v>835</v>
      </c>
      <c r="D500" s="9" t="s">
        <v>6</v>
      </c>
      <c r="E500" s="9" t="s">
        <v>122</v>
      </c>
      <c r="F500" s="9" t="s">
        <v>445</v>
      </c>
      <c r="G500" s="9" t="s">
        <v>9</v>
      </c>
      <c r="H500" s="30">
        <v>99</v>
      </c>
      <c r="I500" s="9">
        <v>0</v>
      </c>
      <c r="J500" s="30">
        <f t="shared" si="7"/>
        <v>-99</v>
      </c>
      <c r="K500" s="9"/>
      <c r="M500" s="29"/>
    </row>
    <row r="501" spans="1:13" x14ac:dyDescent="0.35">
      <c r="A501" s="9">
        <v>663</v>
      </c>
      <c r="B501" s="9" t="s">
        <v>236</v>
      </c>
      <c r="C501" s="9" t="s">
        <v>836</v>
      </c>
      <c r="D501" s="9" t="s">
        <v>6</v>
      </c>
      <c r="E501" s="9" t="s">
        <v>122</v>
      </c>
      <c r="F501" s="9" t="s">
        <v>445</v>
      </c>
      <c r="G501" s="9" t="s">
        <v>9</v>
      </c>
      <c r="H501" s="30">
        <v>0</v>
      </c>
      <c r="I501" s="9">
        <v>0</v>
      </c>
      <c r="J501" s="30">
        <f t="shared" si="7"/>
        <v>0</v>
      </c>
      <c r="K501" s="9"/>
      <c r="M501" s="29"/>
    </row>
    <row r="502" spans="1:13" x14ac:dyDescent="0.35">
      <c r="A502" s="9">
        <v>664</v>
      </c>
      <c r="B502" s="9" t="s">
        <v>837</v>
      </c>
      <c r="C502" s="9" t="s">
        <v>838</v>
      </c>
      <c r="D502" s="9" t="s">
        <v>6</v>
      </c>
      <c r="E502" s="9" t="s">
        <v>7</v>
      </c>
      <c r="F502" s="9" t="s">
        <v>839</v>
      </c>
      <c r="G502" s="9" t="s">
        <v>9</v>
      </c>
      <c r="H502" s="30">
        <v>0</v>
      </c>
      <c r="I502" s="9">
        <v>2616</v>
      </c>
      <c r="J502" s="30">
        <f t="shared" si="7"/>
        <v>2616</v>
      </c>
      <c r="K502" s="9"/>
      <c r="M502" s="29"/>
    </row>
    <row r="503" spans="1:13" x14ac:dyDescent="0.35">
      <c r="A503" s="9">
        <v>665</v>
      </c>
      <c r="B503" s="9" t="s">
        <v>837</v>
      </c>
      <c r="C503" s="9" t="s">
        <v>840</v>
      </c>
      <c r="D503" s="9" t="s">
        <v>6</v>
      </c>
      <c r="E503" s="9" t="s">
        <v>7</v>
      </c>
      <c r="F503" s="9" t="s">
        <v>839</v>
      </c>
      <c r="G503" s="9" t="s">
        <v>9</v>
      </c>
      <c r="H503" s="30">
        <v>0</v>
      </c>
      <c r="I503" s="9">
        <v>0</v>
      </c>
      <c r="J503" s="30">
        <f t="shared" si="7"/>
        <v>0</v>
      </c>
      <c r="K503" s="9"/>
      <c r="M503" s="29"/>
    </row>
    <row r="504" spans="1:13" x14ac:dyDescent="0.35">
      <c r="A504" s="9">
        <v>668</v>
      </c>
      <c r="B504" s="9" t="s">
        <v>458</v>
      </c>
      <c r="C504" s="9" t="s">
        <v>841</v>
      </c>
      <c r="D504" s="9" t="s">
        <v>6</v>
      </c>
      <c r="E504" s="9" t="s">
        <v>84</v>
      </c>
      <c r="F504" s="9" t="s">
        <v>460</v>
      </c>
      <c r="G504" s="9" t="s">
        <v>9</v>
      </c>
      <c r="H504" s="30">
        <v>0</v>
      </c>
      <c r="I504" s="9">
        <v>1</v>
      </c>
      <c r="J504" s="30">
        <f t="shared" si="7"/>
        <v>1</v>
      </c>
      <c r="K504" s="9"/>
      <c r="M504" s="29"/>
    </row>
    <row r="505" spans="1:13" x14ac:dyDescent="0.35">
      <c r="A505" s="9">
        <v>671</v>
      </c>
      <c r="B505" s="9" t="s">
        <v>842</v>
      </c>
      <c r="C505" s="9" t="s">
        <v>843</v>
      </c>
      <c r="D505" s="9" t="s">
        <v>6</v>
      </c>
      <c r="E505" s="9" t="s">
        <v>84</v>
      </c>
      <c r="F505" s="9" t="s">
        <v>460</v>
      </c>
      <c r="G505" s="9" t="s">
        <v>9</v>
      </c>
      <c r="H505" s="30">
        <v>0</v>
      </c>
      <c r="I505" s="9">
        <v>0</v>
      </c>
      <c r="J505" s="30">
        <f t="shared" si="7"/>
        <v>0</v>
      </c>
      <c r="K505" s="9"/>
      <c r="M505" s="29"/>
    </row>
    <row r="506" spans="1:13" x14ac:dyDescent="0.35">
      <c r="A506" s="9">
        <v>672</v>
      </c>
      <c r="B506" s="9" t="s">
        <v>844</v>
      </c>
      <c r="C506" s="9" t="s">
        <v>845</v>
      </c>
      <c r="D506" s="9" t="s">
        <v>6</v>
      </c>
      <c r="E506" s="9" t="s">
        <v>84</v>
      </c>
      <c r="F506" s="9" t="s">
        <v>258</v>
      </c>
      <c r="G506" s="9" t="s">
        <v>9</v>
      </c>
      <c r="H506" s="30">
        <v>99</v>
      </c>
      <c r="I506" s="9">
        <v>130</v>
      </c>
      <c r="J506" s="30">
        <f t="shared" si="7"/>
        <v>31</v>
      </c>
      <c r="K506" s="9"/>
      <c r="M506" s="29"/>
    </row>
    <row r="507" spans="1:13" x14ac:dyDescent="0.35">
      <c r="A507" s="9">
        <v>673</v>
      </c>
      <c r="B507" s="9" t="s">
        <v>144</v>
      </c>
      <c r="C507" s="9" t="s">
        <v>846</v>
      </c>
      <c r="D507" s="9" t="s">
        <v>6</v>
      </c>
      <c r="E507" s="9" t="s">
        <v>14</v>
      </c>
      <c r="F507" s="9" t="s">
        <v>847</v>
      </c>
      <c r="G507" s="9" t="s">
        <v>9</v>
      </c>
      <c r="H507" s="30">
        <v>8</v>
      </c>
      <c r="I507" s="9">
        <v>2296</v>
      </c>
      <c r="J507" s="30">
        <f t="shared" si="7"/>
        <v>2288</v>
      </c>
      <c r="K507" s="9"/>
      <c r="M507" s="29"/>
    </row>
    <row r="508" spans="1:13" x14ac:dyDescent="0.35">
      <c r="A508" s="9">
        <v>674</v>
      </c>
      <c r="B508" s="9" t="s">
        <v>144</v>
      </c>
      <c r="C508" s="9" t="s">
        <v>848</v>
      </c>
      <c r="D508" s="9" t="s">
        <v>6</v>
      </c>
      <c r="E508" s="9" t="s">
        <v>14</v>
      </c>
      <c r="F508" s="9" t="s">
        <v>847</v>
      </c>
      <c r="G508" s="9" t="s">
        <v>9</v>
      </c>
      <c r="H508" s="30">
        <v>0</v>
      </c>
      <c r="I508" s="9">
        <v>0</v>
      </c>
      <c r="J508" s="30">
        <f t="shared" si="7"/>
        <v>0</v>
      </c>
      <c r="K508" s="9"/>
      <c r="M508" s="29"/>
    </row>
    <row r="509" spans="1:13" x14ac:dyDescent="0.35">
      <c r="A509" s="9">
        <v>675</v>
      </c>
      <c r="B509" s="9" t="s">
        <v>849</v>
      </c>
      <c r="C509" s="9" t="s">
        <v>850</v>
      </c>
      <c r="D509" s="9" t="s">
        <v>6</v>
      </c>
      <c r="E509" s="9" t="s">
        <v>100</v>
      </c>
      <c r="F509" s="9" t="s">
        <v>329</v>
      </c>
      <c r="G509" s="9" t="s">
        <v>9</v>
      </c>
      <c r="H509" s="30">
        <v>215</v>
      </c>
      <c r="I509" s="9">
        <v>78</v>
      </c>
      <c r="J509" s="30">
        <f t="shared" si="7"/>
        <v>-137</v>
      </c>
      <c r="K509" s="9"/>
      <c r="M509" s="29"/>
    </row>
    <row r="510" spans="1:13" x14ac:dyDescent="0.35">
      <c r="A510" s="9">
        <v>676</v>
      </c>
      <c r="B510" s="9" t="s">
        <v>1108</v>
      </c>
      <c r="C510" s="9" t="s">
        <v>1129</v>
      </c>
      <c r="D510" s="9" t="s">
        <v>6</v>
      </c>
      <c r="E510" s="9" t="s">
        <v>92</v>
      </c>
      <c r="F510" s="9" t="s">
        <v>554</v>
      </c>
      <c r="G510" s="9" t="s">
        <v>9</v>
      </c>
      <c r="H510" s="30">
        <v>127</v>
      </c>
      <c r="I510" s="9">
        <v>20</v>
      </c>
      <c r="J510" s="30">
        <f t="shared" si="7"/>
        <v>-107</v>
      </c>
      <c r="K510" s="9"/>
      <c r="M510" s="29"/>
    </row>
    <row r="511" spans="1:13" x14ac:dyDescent="0.35">
      <c r="A511" s="9">
        <v>680</v>
      </c>
      <c r="B511" s="9" t="s">
        <v>481</v>
      </c>
      <c r="C511" s="9" t="s">
        <v>851</v>
      </c>
      <c r="D511" s="9" t="s">
        <v>6</v>
      </c>
      <c r="E511" s="9" t="s">
        <v>205</v>
      </c>
      <c r="F511" s="9" t="s">
        <v>483</v>
      </c>
      <c r="G511" s="9" t="s">
        <v>9</v>
      </c>
      <c r="H511" s="30">
        <v>59</v>
      </c>
      <c r="I511" s="9">
        <v>71</v>
      </c>
      <c r="J511" s="30">
        <f t="shared" si="7"/>
        <v>12</v>
      </c>
      <c r="K511" s="9"/>
      <c r="M511" s="29"/>
    </row>
    <row r="512" spans="1:13" x14ac:dyDescent="0.35">
      <c r="A512" s="9">
        <v>681</v>
      </c>
      <c r="B512" s="9" t="s">
        <v>481</v>
      </c>
      <c r="C512" s="9" t="s">
        <v>852</v>
      </c>
      <c r="D512" s="9" t="s">
        <v>6</v>
      </c>
      <c r="E512" s="9" t="s">
        <v>205</v>
      </c>
      <c r="F512" s="9" t="s">
        <v>483</v>
      </c>
      <c r="G512" s="9" t="s">
        <v>9</v>
      </c>
      <c r="H512" s="30">
        <v>0</v>
      </c>
      <c r="I512" s="9">
        <v>0</v>
      </c>
      <c r="J512" s="30">
        <f t="shared" si="7"/>
        <v>0</v>
      </c>
      <c r="K512" s="9"/>
      <c r="M512" s="29"/>
    </row>
    <row r="513" spans="1:13" x14ac:dyDescent="0.35">
      <c r="A513" s="9">
        <v>683</v>
      </c>
      <c r="B513" s="9" t="s">
        <v>481</v>
      </c>
      <c r="C513" s="9" t="s">
        <v>853</v>
      </c>
      <c r="D513" s="9" t="s">
        <v>6</v>
      </c>
      <c r="E513" s="9" t="s">
        <v>205</v>
      </c>
      <c r="F513" s="9" t="s">
        <v>483</v>
      </c>
      <c r="G513" s="9" t="s">
        <v>9</v>
      </c>
      <c r="H513" s="30">
        <v>22</v>
      </c>
      <c r="I513" s="9">
        <v>268</v>
      </c>
      <c r="J513" s="30">
        <f t="shared" si="7"/>
        <v>246</v>
      </c>
      <c r="K513" s="9"/>
      <c r="M513" s="29"/>
    </row>
    <row r="514" spans="1:13" x14ac:dyDescent="0.35">
      <c r="A514" s="9">
        <v>684</v>
      </c>
      <c r="B514" s="9" t="s">
        <v>502</v>
      </c>
      <c r="C514" s="9" t="s">
        <v>854</v>
      </c>
      <c r="D514" s="9" t="s">
        <v>6</v>
      </c>
      <c r="E514" s="9" t="s">
        <v>129</v>
      </c>
      <c r="F514" s="9" t="s">
        <v>504</v>
      </c>
      <c r="G514" s="9" t="s">
        <v>9</v>
      </c>
      <c r="H514" s="30">
        <v>0</v>
      </c>
      <c r="I514" s="9">
        <v>0</v>
      </c>
      <c r="J514" s="30">
        <f t="shared" si="7"/>
        <v>0</v>
      </c>
      <c r="K514" s="9"/>
      <c r="M514" s="29"/>
    </row>
    <row r="515" spans="1:13" x14ac:dyDescent="0.35">
      <c r="A515" s="9">
        <v>685</v>
      </c>
      <c r="B515" s="9" t="s">
        <v>502</v>
      </c>
      <c r="C515" s="9" t="s">
        <v>855</v>
      </c>
      <c r="D515" s="9" t="s">
        <v>6</v>
      </c>
      <c r="E515" s="9" t="s">
        <v>129</v>
      </c>
      <c r="F515" s="9" t="s">
        <v>504</v>
      </c>
      <c r="G515" s="9" t="s">
        <v>9</v>
      </c>
      <c r="H515" s="30">
        <v>57</v>
      </c>
      <c r="I515" s="9">
        <v>4513</v>
      </c>
      <c r="J515" s="30">
        <f t="shared" si="7"/>
        <v>4456</v>
      </c>
      <c r="K515" s="9"/>
      <c r="M515" s="29"/>
    </row>
    <row r="516" spans="1:13" x14ac:dyDescent="0.35">
      <c r="A516" s="9">
        <v>686</v>
      </c>
      <c r="B516" s="9" t="s">
        <v>138</v>
      </c>
      <c r="C516" s="9" t="s">
        <v>856</v>
      </c>
      <c r="D516" s="9" t="s">
        <v>6</v>
      </c>
      <c r="E516" s="9" t="s">
        <v>140</v>
      </c>
      <c r="F516" s="9" t="s">
        <v>141</v>
      </c>
      <c r="G516" s="9" t="s">
        <v>9</v>
      </c>
      <c r="H516" s="30">
        <v>0</v>
      </c>
      <c r="I516" s="9">
        <v>0</v>
      </c>
      <c r="J516" s="30">
        <f t="shared" ref="J516:J579" si="8">I516-H516</f>
        <v>0</v>
      </c>
      <c r="K516" s="9"/>
      <c r="M516" s="29"/>
    </row>
    <row r="517" spans="1:13" x14ac:dyDescent="0.35">
      <c r="A517" s="9">
        <v>687</v>
      </c>
      <c r="B517" s="9" t="s">
        <v>138</v>
      </c>
      <c r="C517" s="9" t="s">
        <v>857</v>
      </c>
      <c r="D517" s="9" t="s">
        <v>6</v>
      </c>
      <c r="E517" s="9" t="s">
        <v>140</v>
      </c>
      <c r="F517" s="9" t="s">
        <v>141</v>
      </c>
      <c r="G517" s="9" t="s">
        <v>9</v>
      </c>
      <c r="H517" s="30">
        <v>0</v>
      </c>
      <c r="I517" s="9">
        <v>0</v>
      </c>
      <c r="J517" s="30">
        <f t="shared" si="8"/>
        <v>0</v>
      </c>
      <c r="K517" s="9"/>
      <c r="M517" s="29"/>
    </row>
    <row r="518" spans="1:13" x14ac:dyDescent="0.35">
      <c r="A518" s="9">
        <v>688</v>
      </c>
      <c r="B518" s="9" t="s">
        <v>509</v>
      </c>
      <c r="C518" s="9" t="s">
        <v>858</v>
      </c>
      <c r="D518" s="9" t="s">
        <v>6</v>
      </c>
      <c r="E518" s="9" t="s">
        <v>69</v>
      </c>
      <c r="F518" s="9" t="s">
        <v>511</v>
      </c>
      <c r="G518" s="9" t="s">
        <v>9</v>
      </c>
      <c r="H518" s="30">
        <v>0</v>
      </c>
      <c r="I518" s="9">
        <v>0</v>
      </c>
      <c r="J518" s="30">
        <f t="shared" si="8"/>
        <v>0</v>
      </c>
      <c r="K518" s="9"/>
      <c r="M518" s="29"/>
    </row>
    <row r="519" spans="1:13" x14ac:dyDescent="0.35">
      <c r="A519" s="9">
        <v>689</v>
      </c>
      <c r="B519" s="9" t="s">
        <v>509</v>
      </c>
      <c r="C519" s="9" t="s">
        <v>859</v>
      </c>
      <c r="D519" s="9" t="s">
        <v>6</v>
      </c>
      <c r="E519" s="9" t="s">
        <v>69</v>
      </c>
      <c r="F519" s="9" t="s">
        <v>511</v>
      </c>
      <c r="G519" s="9" t="s">
        <v>9</v>
      </c>
      <c r="H519" s="30">
        <v>0</v>
      </c>
      <c r="I519" s="9">
        <v>0</v>
      </c>
      <c r="J519" s="30">
        <f t="shared" si="8"/>
        <v>0</v>
      </c>
      <c r="K519" s="9"/>
      <c r="M519" s="29"/>
    </row>
    <row r="520" spans="1:13" x14ac:dyDescent="0.35">
      <c r="A520" s="9">
        <v>697</v>
      </c>
      <c r="B520" s="9" t="s">
        <v>260</v>
      </c>
      <c r="C520" s="9" t="s">
        <v>860</v>
      </c>
      <c r="D520" s="9" t="s">
        <v>6</v>
      </c>
      <c r="E520" s="9" t="s">
        <v>92</v>
      </c>
      <c r="F520" s="9" t="s">
        <v>262</v>
      </c>
      <c r="G520" s="9" t="s">
        <v>9</v>
      </c>
      <c r="H520" s="30">
        <v>0</v>
      </c>
      <c r="I520" s="9">
        <v>0</v>
      </c>
      <c r="J520" s="30">
        <f t="shared" si="8"/>
        <v>0</v>
      </c>
      <c r="K520" s="9"/>
      <c r="M520" s="29"/>
    </row>
    <row r="521" spans="1:13" x14ac:dyDescent="0.35">
      <c r="A521" s="9">
        <v>700</v>
      </c>
      <c r="B521" s="9" t="s">
        <v>371</v>
      </c>
      <c r="C521" s="9" t="s">
        <v>861</v>
      </c>
      <c r="D521" s="9" t="s">
        <v>6</v>
      </c>
      <c r="E521" s="9" t="s">
        <v>129</v>
      </c>
      <c r="F521" s="9" t="s">
        <v>701</v>
      </c>
      <c r="G521" s="9" t="s">
        <v>9</v>
      </c>
      <c r="H521" s="30">
        <v>455</v>
      </c>
      <c r="I521" s="9">
        <v>0</v>
      </c>
      <c r="J521" s="30">
        <f t="shared" si="8"/>
        <v>-455</v>
      </c>
      <c r="K521" s="9"/>
      <c r="M521" s="29"/>
    </row>
    <row r="522" spans="1:13" x14ac:dyDescent="0.35">
      <c r="A522" s="9">
        <v>701</v>
      </c>
      <c r="B522" s="9" t="s">
        <v>371</v>
      </c>
      <c r="C522" s="9" t="s">
        <v>862</v>
      </c>
      <c r="D522" s="9" t="s">
        <v>6</v>
      </c>
      <c r="E522" s="9" t="s">
        <v>129</v>
      </c>
      <c r="F522" s="9" t="s">
        <v>701</v>
      </c>
      <c r="G522" s="9" t="s">
        <v>9</v>
      </c>
      <c r="H522" s="30">
        <v>148</v>
      </c>
      <c r="I522" s="9">
        <v>0</v>
      </c>
      <c r="J522" s="30">
        <f t="shared" si="8"/>
        <v>-148</v>
      </c>
      <c r="K522" s="9"/>
      <c r="M522" s="29"/>
    </row>
    <row r="523" spans="1:13" x14ac:dyDescent="0.35">
      <c r="A523" s="9">
        <v>703</v>
      </c>
      <c r="B523" s="9" t="s">
        <v>283</v>
      </c>
      <c r="C523" s="9" t="s">
        <v>863</v>
      </c>
      <c r="D523" s="9" t="s">
        <v>6</v>
      </c>
      <c r="E523" s="9" t="s">
        <v>75</v>
      </c>
      <c r="F523" s="9" t="s">
        <v>282</v>
      </c>
      <c r="G523" s="9" t="s">
        <v>9</v>
      </c>
      <c r="H523" s="30">
        <v>430</v>
      </c>
      <c r="I523" s="9">
        <v>0</v>
      </c>
      <c r="J523" s="30">
        <f t="shared" si="8"/>
        <v>-430</v>
      </c>
      <c r="K523" s="9"/>
      <c r="M523" s="29"/>
    </row>
    <row r="524" spans="1:13" x14ac:dyDescent="0.35">
      <c r="A524" s="9">
        <v>704</v>
      </c>
      <c r="B524" s="9" t="s">
        <v>1157</v>
      </c>
      <c r="C524" s="9" t="s">
        <v>513</v>
      </c>
      <c r="D524" s="9" t="s">
        <v>257</v>
      </c>
      <c r="E524" s="9" t="s">
        <v>31</v>
      </c>
      <c r="F524" s="9" t="s">
        <v>513</v>
      </c>
      <c r="G524" s="9" t="s">
        <v>9</v>
      </c>
      <c r="H524" s="30">
        <v>506</v>
      </c>
      <c r="I524" s="9">
        <v>871</v>
      </c>
      <c r="J524" s="30">
        <f t="shared" si="8"/>
        <v>365</v>
      </c>
      <c r="K524" s="9"/>
      <c r="M524" s="29"/>
    </row>
    <row r="525" spans="1:13" x14ac:dyDescent="0.35">
      <c r="A525" s="9">
        <v>705</v>
      </c>
      <c r="B525" s="9" t="s">
        <v>223</v>
      </c>
      <c r="C525" s="9" t="s">
        <v>864</v>
      </c>
      <c r="D525" s="9" t="s">
        <v>6</v>
      </c>
      <c r="E525" s="9" t="s">
        <v>211</v>
      </c>
      <c r="F525" s="9" t="s">
        <v>225</v>
      </c>
      <c r="G525" s="9" t="s">
        <v>9</v>
      </c>
      <c r="H525" s="30">
        <v>0</v>
      </c>
      <c r="I525" s="9">
        <v>0</v>
      </c>
      <c r="J525" s="30">
        <f t="shared" si="8"/>
        <v>0</v>
      </c>
      <c r="K525" s="9"/>
      <c r="M525" s="29"/>
    </row>
    <row r="526" spans="1:13" x14ac:dyDescent="0.35">
      <c r="A526" s="9">
        <v>708</v>
      </c>
      <c r="B526" s="9" t="s">
        <v>865</v>
      </c>
      <c r="C526" s="9" t="s">
        <v>866</v>
      </c>
      <c r="D526" s="9" t="s">
        <v>6</v>
      </c>
      <c r="E526" s="9" t="s">
        <v>84</v>
      </c>
      <c r="F526" s="9" t="s">
        <v>173</v>
      </c>
      <c r="G526" s="9" t="s">
        <v>9</v>
      </c>
      <c r="H526" s="30">
        <v>87</v>
      </c>
      <c r="I526" s="9">
        <v>0</v>
      </c>
      <c r="J526" s="30">
        <f t="shared" si="8"/>
        <v>-87</v>
      </c>
      <c r="K526" s="9"/>
      <c r="M526" s="29"/>
    </row>
    <row r="527" spans="1:13" x14ac:dyDescent="0.35">
      <c r="A527" s="9">
        <v>709</v>
      </c>
      <c r="B527" s="9" t="s">
        <v>867</v>
      </c>
      <c r="C527" s="9" t="s">
        <v>868</v>
      </c>
      <c r="D527" s="9" t="s">
        <v>6</v>
      </c>
      <c r="E527" s="9" t="s">
        <v>122</v>
      </c>
      <c r="F527" s="9" t="s">
        <v>527</v>
      </c>
      <c r="G527" s="9" t="s">
        <v>9</v>
      </c>
      <c r="H527" s="30">
        <v>1</v>
      </c>
      <c r="I527" s="9">
        <v>0</v>
      </c>
      <c r="J527" s="30">
        <f t="shared" si="8"/>
        <v>-1</v>
      </c>
      <c r="K527" s="9"/>
      <c r="M527" s="29"/>
    </row>
    <row r="528" spans="1:13" x14ac:dyDescent="0.35">
      <c r="A528" s="9">
        <v>710</v>
      </c>
      <c r="B528" s="9" t="s">
        <v>277</v>
      </c>
      <c r="C528" s="9" t="s">
        <v>869</v>
      </c>
      <c r="D528" s="9" t="s">
        <v>6</v>
      </c>
      <c r="E528" s="9" t="s">
        <v>62</v>
      </c>
      <c r="F528" s="9" t="s">
        <v>279</v>
      </c>
      <c r="G528" s="9" t="s">
        <v>9</v>
      </c>
      <c r="H528" s="30">
        <v>498</v>
      </c>
      <c r="I528" s="9">
        <v>0</v>
      </c>
      <c r="J528" s="30">
        <f t="shared" si="8"/>
        <v>-498</v>
      </c>
      <c r="K528" s="9"/>
      <c r="M528" s="29"/>
    </row>
    <row r="529" spans="1:13" x14ac:dyDescent="0.35">
      <c r="A529" s="9">
        <v>711</v>
      </c>
      <c r="B529" s="9" t="s">
        <v>485</v>
      </c>
      <c r="C529" s="9" t="s">
        <v>870</v>
      </c>
      <c r="D529" s="9" t="s">
        <v>6</v>
      </c>
      <c r="E529" s="9" t="s">
        <v>84</v>
      </c>
      <c r="F529" s="9" t="s">
        <v>487</v>
      </c>
      <c r="G529" s="9" t="s">
        <v>9</v>
      </c>
      <c r="H529" s="30">
        <v>23</v>
      </c>
      <c r="I529" s="9">
        <v>0</v>
      </c>
      <c r="J529" s="30">
        <f t="shared" si="8"/>
        <v>-23</v>
      </c>
      <c r="K529" s="9"/>
      <c r="M529" s="29"/>
    </row>
    <row r="530" spans="1:13" x14ac:dyDescent="0.35">
      <c r="A530" s="9">
        <v>712</v>
      </c>
      <c r="B530" s="9" t="s">
        <v>871</v>
      </c>
      <c r="C530" s="9" t="s">
        <v>872</v>
      </c>
      <c r="D530" s="9" t="s">
        <v>600</v>
      </c>
      <c r="E530" s="9" t="s">
        <v>84</v>
      </c>
      <c r="F530" s="9" t="s">
        <v>490</v>
      </c>
      <c r="G530" s="9" t="s">
        <v>9</v>
      </c>
      <c r="H530" s="30">
        <v>59733</v>
      </c>
      <c r="I530" s="9">
        <v>34375</v>
      </c>
      <c r="J530" s="30">
        <f t="shared" si="8"/>
        <v>-25358</v>
      </c>
      <c r="K530" s="9"/>
      <c r="M530" s="29"/>
    </row>
    <row r="531" spans="1:13" x14ac:dyDescent="0.35">
      <c r="A531" s="9">
        <v>713</v>
      </c>
      <c r="B531" s="9" t="s">
        <v>873</v>
      </c>
      <c r="C531" s="9" t="s">
        <v>873</v>
      </c>
      <c r="D531" s="9" t="s">
        <v>257</v>
      </c>
      <c r="E531" s="9" t="s">
        <v>129</v>
      </c>
      <c r="F531" s="9" t="s">
        <v>475</v>
      </c>
      <c r="G531" s="9" t="s">
        <v>9</v>
      </c>
      <c r="H531" s="30">
        <v>750</v>
      </c>
      <c r="I531" s="9">
        <v>38973</v>
      </c>
      <c r="J531" s="30">
        <f t="shared" si="8"/>
        <v>38223</v>
      </c>
      <c r="K531" s="9"/>
      <c r="M531" s="29"/>
    </row>
    <row r="532" spans="1:13" x14ac:dyDescent="0.35">
      <c r="A532" s="9">
        <v>714</v>
      </c>
      <c r="B532" s="9" t="s">
        <v>26</v>
      </c>
      <c r="C532" s="9" t="s">
        <v>874</v>
      </c>
      <c r="D532" s="9" t="s">
        <v>6</v>
      </c>
      <c r="E532" s="9" t="s">
        <v>31</v>
      </c>
      <c r="F532" s="9" t="s">
        <v>32</v>
      </c>
      <c r="G532" s="9" t="s">
        <v>9</v>
      </c>
      <c r="H532" s="30">
        <v>11</v>
      </c>
      <c r="I532" s="9">
        <v>0</v>
      </c>
      <c r="J532" s="30">
        <f t="shared" si="8"/>
        <v>-11</v>
      </c>
      <c r="K532" s="9"/>
      <c r="M532" s="29"/>
    </row>
    <row r="533" spans="1:13" x14ac:dyDescent="0.35">
      <c r="A533" s="9">
        <v>715</v>
      </c>
      <c r="B533" s="9" t="s">
        <v>401</v>
      </c>
      <c r="C533" s="9" t="s">
        <v>875</v>
      </c>
      <c r="D533" s="9" t="s">
        <v>6</v>
      </c>
      <c r="E533" s="9" t="s">
        <v>84</v>
      </c>
      <c r="F533" s="9" t="s">
        <v>876</v>
      </c>
      <c r="G533" s="9" t="s">
        <v>9</v>
      </c>
      <c r="H533" s="30">
        <v>0</v>
      </c>
      <c r="I533" s="9">
        <v>0</v>
      </c>
      <c r="J533" s="30">
        <f t="shared" si="8"/>
        <v>0</v>
      </c>
      <c r="K533" s="9"/>
      <c r="M533" s="29"/>
    </row>
    <row r="534" spans="1:13" x14ac:dyDescent="0.35">
      <c r="A534" s="9">
        <v>716</v>
      </c>
      <c r="B534" s="9" t="s">
        <v>1116</v>
      </c>
      <c r="C534" s="9" t="s">
        <v>877</v>
      </c>
      <c r="D534" s="9" t="s">
        <v>257</v>
      </c>
      <c r="E534" s="9" t="s">
        <v>160</v>
      </c>
      <c r="F534" s="9" t="s">
        <v>192</v>
      </c>
      <c r="G534" s="9" t="s">
        <v>9</v>
      </c>
      <c r="H534" s="30">
        <v>86</v>
      </c>
      <c r="I534" s="9">
        <v>5621</v>
      </c>
      <c r="J534" s="30">
        <f t="shared" si="8"/>
        <v>5535</v>
      </c>
      <c r="K534" s="9"/>
      <c r="M534" s="29"/>
    </row>
    <row r="535" spans="1:13" x14ac:dyDescent="0.35">
      <c r="A535" s="9">
        <v>717</v>
      </c>
      <c r="B535" s="9" t="s">
        <v>150</v>
      </c>
      <c r="C535" s="9" t="s">
        <v>878</v>
      </c>
      <c r="D535" s="9" t="s">
        <v>6</v>
      </c>
      <c r="E535" s="9" t="s">
        <v>129</v>
      </c>
      <c r="F535" s="9" t="s">
        <v>152</v>
      </c>
      <c r="G535" s="9" t="s">
        <v>9</v>
      </c>
      <c r="H535" s="30">
        <v>18</v>
      </c>
      <c r="I535" s="9">
        <v>15770</v>
      </c>
      <c r="J535" s="30">
        <f t="shared" si="8"/>
        <v>15752</v>
      </c>
      <c r="K535" s="9"/>
      <c r="M535" s="29"/>
    </row>
    <row r="536" spans="1:13" x14ac:dyDescent="0.35">
      <c r="A536" s="9">
        <v>719</v>
      </c>
      <c r="B536" s="9" t="s">
        <v>465</v>
      </c>
      <c r="C536" s="9" t="s">
        <v>879</v>
      </c>
      <c r="D536" s="9" t="s">
        <v>6</v>
      </c>
      <c r="E536" s="9" t="s">
        <v>14</v>
      </c>
      <c r="F536" s="9" t="s">
        <v>880</v>
      </c>
      <c r="G536" s="9" t="s">
        <v>9</v>
      </c>
      <c r="H536" s="30">
        <v>0</v>
      </c>
      <c r="I536" s="9">
        <v>187</v>
      </c>
      <c r="J536" s="30">
        <f t="shared" si="8"/>
        <v>187</v>
      </c>
      <c r="K536" s="9"/>
      <c r="M536" s="29"/>
    </row>
    <row r="537" spans="1:13" x14ac:dyDescent="0.35">
      <c r="A537" s="9">
        <v>720</v>
      </c>
      <c r="B537" s="9" t="s">
        <v>465</v>
      </c>
      <c r="C537" s="9" t="s">
        <v>881</v>
      </c>
      <c r="D537" s="9" t="s">
        <v>6</v>
      </c>
      <c r="E537" s="9" t="s">
        <v>14</v>
      </c>
      <c r="F537" s="9" t="s">
        <v>880</v>
      </c>
      <c r="G537" s="9" t="s">
        <v>9</v>
      </c>
      <c r="H537" s="30">
        <v>2</v>
      </c>
      <c r="I537" s="9">
        <v>247</v>
      </c>
      <c r="J537" s="30">
        <f t="shared" si="8"/>
        <v>245</v>
      </c>
      <c r="K537" s="9"/>
      <c r="M537" s="29"/>
    </row>
    <row r="538" spans="1:13" x14ac:dyDescent="0.35">
      <c r="A538" s="9">
        <v>722</v>
      </c>
      <c r="B538" s="9" t="s">
        <v>882</v>
      </c>
      <c r="C538" s="9" t="s">
        <v>883</v>
      </c>
      <c r="D538" s="9" t="s">
        <v>6</v>
      </c>
      <c r="E538" s="9" t="s">
        <v>46</v>
      </c>
      <c r="F538" s="9" t="s">
        <v>884</v>
      </c>
      <c r="G538" s="9" t="s">
        <v>9</v>
      </c>
      <c r="H538" s="30">
        <v>229</v>
      </c>
      <c r="I538" s="9">
        <v>2170</v>
      </c>
      <c r="J538" s="30">
        <f t="shared" si="8"/>
        <v>1941</v>
      </c>
      <c r="K538" s="9"/>
      <c r="M538" s="29"/>
    </row>
    <row r="539" spans="1:13" x14ac:dyDescent="0.35">
      <c r="A539" s="9">
        <v>723</v>
      </c>
      <c r="B539" s="9" t="s">
        <v>882</v>
      </c>
      <c r="C539" s="9" t="s">
        <v>885</v>
      </c>
      <c r="D539" s="9" t="s">
        <v>6</v>
      </c>
      <c r="E539" s="9" t="s">
        <v>46</v>
      </c>
      <c r="F539" s="9" t="s">
        <v>884</v>
      </c>
      <c r="G539" s="9" t="s">
        <v>9</v>
      </c>
      <c r="H539" s="30">
        <v>5</v>
      </c>
      <c r="I539" s="9">
        <v>48</v>
      </c>
      <c r="J539" s="30">
        <f t="shared" si="8"/>
        <v>43</v>
      </c>
      <c r="K539" s="9"/>
      <c r="M539" s="29"/>
    </row>
    <row r="540" spans="1:13" x14ac:dyDescent="0.35">
      <c r="A540" s="9">
        <v>724</v>
      </c>
      <c r="B540" s="9" t="s">
        <v>882</v>
      </c>
      <c r="C540" s="9" t="s">
        <v>886</v>
      </c>
      <c r="D540" s="9" t="s">
        <v>6</v>
      </c>
      <c r="E540" s="9" t="s">
        <v>46</v>
      </c>
      <c r="F540" s="9" t="s">
        <v>884</v>
      </c>
      <c r="G540" s="9" t="s">
        <v>9</v>
      </c>
      <c r="H540" s="30">
        <v>0</v>
      </c>
      <c r="I540" s="9">
        <v>76</v>
      </c>
      <c r="J540" s="30">
        <f t="shared" si="8"/>
        <v>76</v>
      </c>
      <c r="K540" s="9"/>
      <c r="M540" s="29"/>
    </row>
    <row r="541" spans="1:13" x14ac:dyDescent="0.35">
      <c r="A541" s="9">
        <v>725</v>
      </c>
      <c r="B541" s="9" t="s">
        <v>481</v>
      </c>
      <c r="C541" s="9" t="s">
        <v>887</v>
      </c>
      <c r="D541" s="9" t="s">
        <v>6</v>
      </c>
      <c r="E541" s="9" t="s">
        <v>205</v>
      </c>
      <c r="F541" s="9" t="s">
        <v>483</v>
      </c>
      <c r="G541" s="9" t="s">
        <v>9</v>
      </c>
      <c r="H541" s="30">
        <v>89</v>
      </c>
      <c r="I541" s="9">
        <v>69</v>
      </c>
      <c r="J541" s="30">
        <f t="shared" si="8"/>
        <v>-20</v>
      </c>
      <c r="K541" s="9"/>
      <c r="M541" s="29"/>
    </row>
    <row r="542" spans="1:13" x14ac:dyDescent="0.35">
      <c r="A542" s="9">
        <v>726</v>
      </c>
      <c r="B542" s="9" t="s">
        <v>736</v>
      </c>
      <c r="C542" s="9" t="s">
        <v>888</v>
      </c>
      <c r="D542" s="9" t="s">
        <v>6</v>
      </c>
      <c r="E542" s="9" t="s">
        <v>105</v>
      </c>
      <c r="F542" s="9" t="s">
        <v>738</v>
      </c>
      <c r="G542" s="9" t="s">
        <v>9</v>
      </c>
      <c r="H542" s="30">
        <v>171</v>
      </c>
      <c r="I542" s="9">
        <v>0</v>
      </c>
      <c r="J542" s="30">
        <f t="shared" si="8"/>
        <v>-171</v>
      </c>
      <c r="K542" s="9"/>
      <c r="M542" s="29"/>
    </row>
    <row r="543" spans="1:13" x14ac:dyDescent="0.35">
      <c r="A543" s="9">
        <v>727</v>
      </c>
      <c r="B543" s="9" t="s">
        <v>401</v>
      </c>
      <c r="C543" s="9" t="s">
        <v>889</v>
      </c>
      <c r="D543" s="9" t="s">
        <v>6</v>
      </c>
      <c r="E543" s="9" t="s">
        <v>84</v>
      </c>
      <c r="F543" s="9" t="s">
        <v>876</v>
      </c>
      <c r="G543" s="9" t="s">
        <v>9</v>
      </c>
      <c r="H543" s="30">
        <v>49</v>
      </c>
      <c r="I543" s="9">
        <v>0</v>
      </c>
      <c r="J543" s="30">
        <f t="shared" si="8"/>
        <v>-49</v>
      </c>
      <c r="K543" s="9"/>
      <c r="M543" s="29"/>
    </row>
    <row r="544" spans="1:13" x14ac:dyDescent="0.35">
      <c r="A544" s="9">
        <v>728</v>
      </c>
      <c r="B544" s="9" t="s">
        <v>890</v>
      </c>
      <c r="C544" s="9" t="s">
        <v>891</v>
      </c>
      <c r="D544" s="9" t="s">
        <v>281</v>
      </c>
      <c r="E544" s="9" t="s">
        <v>69</v>
      </c>
      <c r="F544" s="9" t="s">
        <v>511</v>
      </c>
      <c r="G544" s="9" t="s">
        <v>9</v>
      </c>
      <c r="H544" s="30">
        <v>8187</v>
      </c>
      <c r="I544" s="9">
        <v>5494</v>
      </c>
      <c r="J544" s="30">
        <f t="shared" si="8"/>
        <v>-2693</v>
      </c>
      <c r="K544" s="9"/>
      <c r="M544" s="29"/>
    </row>
    <row r="545" spans="1:13" x14ac:dyDescent="0.35">
      <c r="A545" s="9">
        <v>729</v>
      </c>
      <c r="B545" s="9" t="s">
        <v>715</v>
      </c>
      <c r="C545" s="9" t="s">
        <v>892</v>
      </c>
      <c r="D545" s="9" t="s">
        <v>281</v>
      </c>
      <c r="E545" s="9" t="s">
        <v>105</v>
      </c>
      <c r="F545" s="9" t="s">
        <v>106</v>
      </c>
      <c r="G545" s="9" t="s">
        <v>9</v>
      </c>
      <c r="H545" s="30">
        <v>15958</v>
      </c>
      <c r="I545" s="9">
        <v>8093</v>
      </c>
      <c r="J545" s="30">
        <f t="shared" si="8"/>
        <v>-7865</v>
      </c>
      <c r="K545" s="9"/>
      <c r="M545" s="29"/>
    </row>
    <row r="546" spans="1:13" x14ac:dyDescent="0.35">
      <c r="A546" s="9">
        <v>730</v>
      </c>
      <c r="B546" s="9" t="s">
        <v>154</v>
      </c>
      <c r="C546" s="9" t="s">
        <v>893</v>
      </c>
      <c r="D546" s="9" t="s">
        <v>6</v>
      </c>
      <c r="E546" s="9" t="s">
        <v>14</v>
      </c>
      <c r="F546" s="9" t="s">
        <v>156</v>
      </c>
      <c r="G546" s="9" t="s">
        <v>9</v>
      </c>
      <c r="H546" s="30">
        <v>0</v>
      </c>
      <c r="I546" s="9">
        <v>0</v>
      </c>
      <c r="J546" s="30">
        <f t="shared" si="8"/>
        <v>0</v>
      </c>
      <c r="K546" s="9"/>
      <c r="M546" s="29"/>
    </row>
    <row r="547" spans="1:13" x14ac:dyDescent="0.35">
      <c r="A547" s="9">
        <v>731</v>
      </c>
      <c r="B547" s="9" t="s">
        <v>90</v>
      </c>
      <c r="C547" s="9" t="s">
        <v>894</v>
      </c>
      <c r="D547" s="9" t="s">
        <v>6</v>
      </c>
      <c r="E547" s="9" t="s">
        <v>92</v>
      </c>
      <c r="F547" s="9" t="s">
        <v>93</v>
      </c>
      <c r="G547" s="9" t="s">
        <v>9</v>
      </c>
      <c r="H547" s="30">
        <v>48</v>
      </c>
      <c r="I547" s="9">
        <v>0</v>
      </c>
      <c r="J547" s="30">
        <f t="shared" si="8"/>
        <v>-48</v>
      </c>
      <c r="K547" s="9"/>
      <c r="M547" s="29"/>
    </row>
    <row r="548" spans="1:13" x14ac:dyDescent="0.35">
      <c r="A548" s="9">
        <v>732</v>
      </c>
      <c r="B548" s="9" t="s">
        <v>711</v>
      </c>
      <c r="C548" s="9" t="s">
        <v>895</v>
      </c>
      <c r="D548" s="9" t="s">
        <v>281</v>
      </c>
      <c r="E548" s="9" t="s">
        <v>122</v>
      </c>
      <c r="F548" s="9" t="s">
        <v>590</v>
      </c>
      <c r="G548" s="9" t="s">
        <v>9</v>
      </c>
      <c r="H548" s="30">
        <v>24243</v>
      </c>
      <c r="I548" s="9">
        <v>12084</v>
      </c>
      <c r="J548" s="30">
        <f t="shared" si="8"/>
        <v>-12159</v>
      </c>
      <c r="K548" s="9"/>
      <c r="M548" s="29"/>
    </row>
    <row r="549" spans="1:13" x14ac:dyDescent="0.35">
      <c r="A549" s="9">
        <v>733</v>
      </c>
      <c r="B549" s="9" t="s">
        <v>26</v>
      </c>
      <c r="C549" s="9" t="s">
        <v>896</v>
      </c>
      <c r="D549" s="9" t="s">
        <v>6</v>
      </c>
      <c r="E549" s="9" t="s">
        <v>28</v>
      </c>
      <c r="F549" s="9" t="s">
        <v>29</v>
      </c>
      <c r="G549" s="9" t="s">
        <v>9</v>
      </c>
      <c r="H549" s="30">
        <v>141</v>
      </c>
      <c r="I549" s="9">
        <v>0</v>
      </c>
      <c r="J549" s="30">
        <f t="shared" si="8"/>
        <v>-141</v>
      </c>
      <c r="K549" s="9"/>
      <c r="M549" s="29"/>
    </row>
    <row r="550" spans="1:13" x14ac:dyDescent="0.35">
      <c r="A550" s="9">
        <v>736</v>
      </c>
      <c r="B550" s="9" t="s">
        <v>718</v>
      </c>
      <c r="C550" s="9" t="s">
        <v>897</v>
      </c>
      <c r="D550" s="9" t="s">
        <v>281</v>
      </c>
      <c r="E550" s="9" t="s">
        <v>220</v>
      </c>
      <c r="F550" s="9" t="s">
        <v>784</v>
      </c>
      <c r="G550" s="9" t="s">
        <v>9</v>
      </c>
      <c r="H550" s="30">
        <v>13829</v>
      </c>
      <c r="I550" s="9">
        <v>8773</v>
      </c>
      <c r="J550" s="30">
        <f t="shared" si="8"/>
        <v>-5056</v>
      </c>
      <c r="K550" s="9"/>
      <c r="M550" s="29"/>
    </row>
    <row r="551" spans="1:13" x14ac:dyDescent="0.35">
      <c r="A551" s="9">
        <v>744</v>
      </c>
      <c r="B551" s="9" t="s">
        <v>326</v>
      </c>
      <c r="C551" s="9" t="s">
        <v>898</v>
      </c>
      <c r="D551" s="9" t="s">
        <v>6</v>
      </c>
      <c r="E551" s="9" t="s">
        <v>50</v>
      </c>
      <c r="F551" s="9" t="s">
        <v>327</v>
      </c>
      <c r="G551" s="9" t="s">
        <v>9</v>
      </c>
      <c r="H551" s="30">
        <v>48</v>
      </c>
      <c r="I551" s="9">
        <v>794</v>
      </c>
      <c r="J551" s="30">
        <f t="shared" si="8"/>
        <v>746</v>
      </c>
      <c r="K551" s="9"/>
      <c r="M551" s="29"/>
    </row>
    <row r="552" spans="1:13" x14ac:dyDescent="0.35">
      <c r="A552" s="9">
        <v>745</v>
      </c>
      <c r="B552" s="9" t="s">
        <v>419</v>
      </c>
      <c r="C552" s="9" t="s">
        <v>899</v>
      </c>
      <c r="D552" s="9" t="s">
        <v>6</v>
      </c>
      <c r="E552" s="9" t="s">
        <v>205</v>
      </c>
      <c r="F552" s="9" t="s">
        <v>421</v>
      </c>
      <c r="G552" s="9" t="s">
        <v>9</v>
      </c>
      <c r="H552" s="30">
        <v>0</v>
      </c>
      <c r="I552" s="9">
        <v>0</v>
      </c>
      <c r="J552" s="30">
        <f t="shared" si="8"/>
        <v>0</v>
      </c>
      <c r="K552" s="9"/>
      <c r="M552" s="29"/>
    </row>
    <row r="553" spans="1:13" x14ac:dyDescent="0.35">
      <c r="A553" s="9">
        <v>750</v>
      </c>
      <c r="B553" s="9" t="s">
        <v>465</v>
      </c>
      <c r="C553" s="9" t="s">
        <v>900</v>
      </c>
      <c r="D553" s="9" t="s">
        <v>6</v>
      </c>
      <c r="E553" s="9" t="s">
        <v>122</v>
      </c>
      <c r="F553" s="9" t="s">
        <v>473</v>
      </c>
      <c r="G553" s="9" t="s">
        <v>9</v>
      </c>
      <c r="H553" s="30">
        <v>0</v>
      </c>
      <c r="I553" s="9">
        <v>0</v>
      </c>
      <c r="J553" s="30">
        <f t="shared" si="8"/>
        <v>0</v>
      </c>
      <c r="K553" s="9"/>
      <c r="M553" s="29"/>
    </row>
    <row r="554" spans="1:13" x14ac:dyDescent="0.35">
      <c r="A554" s="9">
        <v>751</v>
      </c>
      <c r="B554" s="9" t="s">
        <v>227</v>
      </c>
      <c r="C554" s="9" t="s">
        <v>901</v>
      </c>
      <c r="D554" s="9" t="s">
        <v>6</v>
      </c>
      <c r="E554" s="9" t="s">
        <v>46</v>
      </c>
      <c r="F554" s="9" t="s">
        <v>229</v>
      </c>
      <c r="G554" s="9" t="s">
        <v>9</v>
      </c>
      <c r="H554" s="30">
        <v>0</v>
      </c>
      <c r="I554" s="9">
        <v>0</v>
      </c>
      <c r="J554" s="30">
        <f t="shared" si="8"/>
        <v>0</v>
      </c>
      <c r="K554" s="9"/>
      <c r="M554" s="29"/>
    </row>
    <row r="555" spans="1:13" x14ac:dyDescent="0.35">
      <c r="A555" s="9">
        <v>752</v>
      </c>
      <c r="B555" s="9" t="s">
        <v>902</v>
      </c>
      <c r="C555" s="9" t="s">
        <v>903</v>
      </c>
      <c r="D555" s="9" t="s">
        <v>6</v>
      </c>
      <c r="E555" s="9" t="s">
        <v>220</v>
      </c>
      <c r="F555" s="9" t="s">
        <v>717</v>
      </c>
      <c r="G555" s="9" t="s">
        <v>9</v>
      </c>
      <c r="H555" s="30">
        <v>0</v>
      </c>
      <c r="I555" s="9">
        <v>2008</v>
      </c>
      <c r="J555" s="30">
        <f t="shared" si="8"/>
        <v>2008</v>
      </c>
      <c r="K555" s="9"/>
      <c r="M555" s="29"/>
    </row>
    <row r="556" spans="1:13" x14ac:dyDescent="0.35">
      <c r="A556" s="9">
        <v>754</v>
      </c>
      <c r="B556" s="9" t="s">
        <v>485</v>
      </c>
      <c r="C556" s="9" t="s">
        <v>904</v>
      </c>
      <c r="D556" s="9" t="s">
        <v>6</v>
      </c>
      <c r="E556" s="9" t="s">
        <v>84</v>
      </c>
      <c r="F556" s="9" t="s">
        <v>487</v>
      </c>
      <c r="G556" s="9" t="s">
        <v>9</v>
      </c>
      <c r="H556" s="30">
        <v>253</v>
      </c>
      <c r="I556" s="9">
        <v>2492</v>
      </c>
      <c r="J556" s="30">
        <f t="shared" si="8"/>
        <v>2239</v>
      </c>
      <c r="K556" s="9"/>
      <c r="M556" s="29"/>
    </row>
    <row r="557" spans="1:13" x14ac:dyDescent="0.35">
      <c r="A557" s="9">
        <v>755</v>
      </c>
      <c r="B557" s="9" t="s">
        <v>277</v>
      </c>
      <c r="C557" s="9" t="s">
        <v>905</v>
      </c>
      <c r="D557" s="9" t="s">
        <v>6</v>
      </c>
      <c r="E557" s="9" t="s">
        <v>62</v>
      </c>
      <c r="F557" s="9" t="s">
        <v>279</v>
      </c>
      <c r="G557" s="9" t="s">
        <v>9</v>
      </c>
      <c r="H557" s="30">
        <v>240</v>
      </c>
      <c r="I557" s="9">
        <v>0</v>
      </c>
      <c r="J557" s="30">
        <f t="shared" si="8"/>
        <v>-240</v>
      </c>
      <c r="K557" s="9"/>
      <c r="M557" s="29"/>
    </row>
    <row r="558" spans="1:13" x14ac:dyDescent="0.35">
      <c r="A558" s="9">
        <v>756</v>
      </c>
      <c r="B558" s="9" t="s">
        <v>441</v>
      </c>
      <c r="C558" s="9" t="s">
        <v>906</v>
      </c>
      <c r="D558" s="9" t="s">
        <v>6</v>
      </c>
      <c r="E558" s="9" t="s">
        <v>75</v>
      </c>
      <c r="F558" s="9" t="s">
        <v>443</v>
      </c>
      <c r="G558" s="9" t="s">
        <v>9</v>
      </c>
      <c r="H558" s="30">
        <v>276</v>
      </c>
      <c r="I558" s="9">
        <v>0</v>
      </c>
      <c r="J558" s="30">
        <f t="shared" si="8"/>
        <v>-276</v>
      </c>
      <c r="K558" s="9"/>
      <c r="M558" s="29"/>
    </row>
    <row r="559" spans="1:13" x14ac:dyDescent="0.35">
      <c r="A559" s="9">
        <v>757</v>
      </c>
      <c r="B559" s="9" t="s">
        <v>441</v>
      </c>
      <c r="C559" s="9" t="s">
        <v>907</v>
      </c>
      <c r="D559" s="9" t="s">
        <v>6</v>
      </c>
      <c r="E559" s="9" t="s">
        <v>75</v>
      </c>
      <c r="F559" s="9" t="s">
        <v>443</v>
      </c>
      <c r="G559" s="9" t="s">
        <v>9</v>
      </c>
      <c r="H559" s="30">
        <v>0</v>
      </c>
      <c r="I559" s="9">
        <v>0</v>
      </c>
      <c r="J559" s="30">
        <f t="shared" si="8"/>
        <v>0</v>
      </c>
      <c r="K559" s="9"/>
      <c r="M559" s="29"/>
    </row>
    <row r="560" spans="1:13" x14ac:dyDescent="0.35">
      <c r="A560" s="9">
        <v>758</v>
      </c>
      <c r="B560" s="9" t="s">
        <v>441</v>
      </c>
      <c r="C560" s="9" t="s">
        <v>908</v>
      </c>
      <c r="D560" s="9" t="s">
        <v>6</v>
      </c>
      <c r="E560" s="9" t="s">
        <v>75</v>
      </c>
      <c r="F560" s="9" t="s">
        <v>443</v>
      </c>
      <c r="G560" s="9" t="s">
        <v>9</v>
      </c>
      <c r="H560" s="30">
        <v>226</v>
      </c>
      <c r="I560" s="9">
        <v>0</v>
      </c>
      <c r="J560" s="30">
        <f t="shared" si="8"/>
        <v>-226</v>
      </c>
      <c r="K560" s="9"/>
      <c r="M560" s="29"/>
    </row>
    <row r="561" spans="1:13" x14ac:dyDescent="0.35">
      <c r="A561" s="9">
        <v>759</v>
      </c>
      <c r="B561" s="9" t="s">
        <v>12</v>
      </c>
      <c r="C561" s="9" t="s">
        <v>909</v>
      </c>
      <c r="D561" s="9" t="s">
        <v>6</v>
      </c>
      <c r="E561" s="9" t="s">
        <v>14</v>
      </c>
      <c r="F561" s="9" t="s">
        <v>15</v>
      </c>
      <c r="G561" s="9" t="s">
        <v>9</v>
      </c>
      <c r="H561" s="30">
        <v>0</v>
      </c>
      <c r="I561" s="9">
        <v>30</v>
      </c>
      <c r="J561" s="30">
        <f t="shared" si="8"/>
        <v>30</v>
      </c>
      <c r="K561" s="9"/>
      <c r="M561" s="29"/>
    </row>
    <row r="562" spans="1:13" x14ac:dyDescent="0.35">
      <c r="A562" s="9">
        <v>761</v>
      </c>
      <c r="B562" s="9" t="s">
        <v>227</v>
      </c>
      <c r="C562" s="9" t="s">
        <v>910</v>
      </c>
      <c r="D562" s="9" t="s">
        <v>6</v>
      </c>
      <c r="E562" s="9" t="s">
        <v>46</v>
      </c>
      <c r="F562" s="9" t="s">
        <v>229</v>
      </c>
      <c r="G562" s="9" t="s">
        <v>9</v>
      </c>
      <c r="H562" s="30">
        <v>0</v>
      </c>
      <c r="I562" s="9">
        <v>0</v>
      </c>
      <c r="J562" s="30">
        <f t="shared" si="8"/>
        <v>0</v>
      </c>
      <c r="K562" s="9"/>
      <c r="M562" s="29"/>
    </row>
    <row r="563" spans="1:13" x14ac:dyDescent="0.35">
      <c r="A563" s="9">
        <v>769</v>
      </c>
      <c r="B563" s="9" t="s">
        <v>144</v>
      </c>
      <c r="C563" s="9" t="s">
        <v>912</v>
      </c>
      <c r="D563" s="9" t="s">
        <v>6</v>
      </c>
      <c r="E563" s="9" t="s">
        <v>122</v>
      </c>
      <c r="F563" s="9" t="s">
        <v>911</v>
      </c>
      <c r="G563" s="9" t="s">
        <v>9</v>
      </c>
      <c r="H563" s="30">
        <v>0</v>
      </c>
      <c r="I563" s="9">
        <v>0</v>
      </c>
      <c r="J563" s="30">
        <f t="shared" si="8"/>
        <v>0</v>
      </c>
      <c r="K563" s="9"/>
      <c r="M563" s="29"/>
    </row>
    <row r="564" spans="1:13" x14ac:dyDescent="0.35">
      <c r="A564" s="9">
        <v>770</v>
      </c>
      <c r="B564" s="9" t="s">
        <v>358</v>
      </c>
      <c r="C564" s="9" t="s">
        <v>1130</v>
      </c>
      <c r="D564" s="9" t="s">
        <v>6</v>
      </c>
      <c r="E564" s="9" t="s">
        <v>105</v>
      </c>
      <c r="F564" s="9" t="s">
        <v>360</v>
      </c>
      <c r="G564" s="9" t="s">
        <v>9</v>
      </c>
      <c r="H564" s="30">
        <v>2189</v>
      </c>
      <c r="I564" s="9">
        <v>6648</v>
      </c>
      <c r="J564" s="30">
        <f t="shared" si="8"/>
        <v>4459</v>
      </c>
      <c r="K564" s="9"/>
      <c r="M564" s="29"/>
    </row>
    <row r="565" spans="1:13" x14ac:dyDescent="0.35">
      <c r="A565" s="9">
        <v>771</v>
      </c>
      <c r="B565" s="9" t="s">
        <v>535</v>
      </c>
      <c r="C565" s="9" t="s">
        <v>913</v>
      </c>
      <c r="D565" s="9" t="s">
        <v>6</v>
      </c>
      <c r="E565" s="9" t="s">
        <v>160</v>
      </c>
      <c r="F565" s="9" t="s">
        <v>537</v>
      </c>
      <c r="G565" s="9" t="s">
        <v>9</v>
      </c>
      <c r="H565" s="30">
        <v>0</v>
      </c>
      <c r="I565" s="9">
        <v>0</v>
      </c>
      <c r="J565" s="30">
        <f t="shared" si="8"/>
        <v>0</v>
      </c>
      <c r="K565" s="9"/>
      <c r="M565" s="29"/>
    </row>
    <row r="566" spans="1:13" x14ac:dyDescent="0.35">
      <c r="A566" s="9">
        <v>772</v>
      </c>
      <c r="B566" s="9" t="s">
        <v>535</v>
      </c>
      <c r="C566" s="9" t="s">
        <v>914</v>
      </c>
      <c r="D566" s="9" t="s">
        <v>6</v>
      </c>
      <c r="E566" s="9" t="s">
        <v>160</v>
      </c>
      <c r="F566" s="9" t="s">
        <v>537</v>
      </c>
      <c r="G566" s="9" t="s">
        <v>9</v>
      </c>
      <c r="H566" s="30">
        <v>38261</v>
      </c>
      <c r="I566" s="9">
        <v>52257</v>
      </c>
      <c r="J566" s="30">
        <f t="shared" si="8"/>
        <v>13996</v>
      </c>
      <c r="K566" s="9"/>
      <c r="M566" s="29"/>
    </row>
    <row r="567" spans="1:13" x14ac:dyDescent="0.35">
      <c r="A567" s="9">
        <v>775</v>
      </c>
      <c r="B567" s="9" t="s">
        <v>915</v>
      </c>
      <c r="C567" s="9" t="s">
        <v>916</v>
      </c>
      <c r="D567" s="9" t="s">
        <v>6</v>
      </c>
      <c r="E567" s="9" t="s">
        <v>75</v>
      </c>
      <c r="F567" s="9" t="s">
        <v>917</v>
      </c>
      <c r="G567" s="9" t="s">
        <v>9</v>
      </c>
      <c r="H567" s="30">
        <v>168</v>
      </c>
      <c r="I567" s="9">
        <v>3365</v>
      </c>
      <c r="J567" s="30">
        <f t="shared" si="8"/>
        <v>3197</v>
      </c>
      <c r="K567" s="9"/>
      <c r="M567" s="29"/>
    </row>
    <row r="568" spans="1:13" x14ac:dyDescent="0.35">
      <c r="A568" s="9">
        <v>776</v>
      </c>
      <c r="B568" s="9" t="s">
        <v>1108</v>
      </c>
      <c r="C568" s="9" t="s">
        <v>1131</v>
      </c>
      <c r="D568" s="9" t="s">
        <v>6</v>
      </c>
      <c r="E568" s="9" t="s">
        <v>84</v>
      </c>
      <c r="F568" s="9" t="s">
        <v>484</v>
      </c>
      <c r="G568" s="9" t="s">
        <v>9</v>
      </c>
      <c r="H568" s="30">
        <v>0</v>
      </c>
      <c r="I568" s="9">
        <v>0</v>
      </c>
      <c r="J568" s="30">
        <f t="shared" si="8"/>
        <v>0</v>
      </c>
      <c r="K568" s="9"/>
      <c r="M568" s="29"/>
    </row>
    <row r="569" spans="1:13" x14ac:dyDescent="0.35">
      <c r="A569" s="9">
        <v>777</v>
      </c>
      <c r="B569" s="9" t="s">
        <v>918</v>
      </c>
      <c r="C569" s="9" t="s">
        <v>919</v>
      </c>
      <c r="D569" s="9" t="s">
        <v>6</v>
      </c>
      <c r="E569" s="9" t="s">
        <v>92</v>
      </c>
      <c r="F569" s="9" t="s">
        <v>714</v>
      </c>
      <c r="G569" s="9" t="s">
        <v>9</v>
      </c>
      <c r="H569" s="30">
        <v>426</v>
      </c>
      <c r="I569" s="9">
        <v>328</v>
      </c>
      <c r="J569" s="30">
        <f t="shared" si="8"/>
        <v>-98</v>
      </c>
      <c r="K569" s="9"/>
      <c r="M569" s="29"/>
    </row>
    <row r="570" spans="1:13" x14ac:dyDescent="0.35">
      <c r="A570" s="9">
        <v>779</v>
      </c>
      <c r="B570" s="9" t="s">
        <v>330</v>
      </c>
      <c r="C570" s="9" t="s">
        <v>920</v>
      </c>
      <c r="D570" s="9" t="s">
        <v>6</v>
      </c>
      <c r="E570" s="9" t="s">
        <v>92</v>
      </c>
      <c r="F570" s="9" t="s">
        <v>556</v>
      </c>
      <c r="G570" s="9" t="s">
        <v>9</v>
      </c>
      <c r="H570" s="30">
        <v>0</v>
      </c>
      <c r="I570" s="9">
        <v>0</v>
      </c>
      <c r="J570" s="30">
        <f t="shared" si="8"/>
        <v>0</v>
      </c>
      <c r="K570" s="9"/>
      <c r="M570" s="29"/>
    </row>
    <row r="571" spans="1:13" x14ac:dyDescent="0.35">
      <c r="A571" s="9">
        <v>780</v>
      </c>
      <c r="B571" s="9" t="s">
        <v>233</v>
      </c>
      <c r="C571" s="9" t="s">
        <v>921</v>
      </c>
      <c r="D571" s="9" t="s">
        <v>6</v>
      </c>
      <c r="E571" s="9" t="s">
        <v>84</v>
      </c>
      <c r="F571" s="9" t="s">
        <v>235</v>
      </c>
      <c r="G571" s="9" t="s">
        <v>9</v>
      </c>
      <c r="H571" s="30">
        <v>51</v>
      </c>
      <c r="I571" s="9">
        <v>0</v>
      </c>
      <c r="J571" s="30">
        <f t="shared" si="8"/>
        <v>-51</v>
      </c>
      <c r="K571" s="9"/>
      <c r="M571" s="29"/>
    </row>
    <row r="572" spans="1:13" x14ac:dyDescent="0.35">
      <c r="A572" s="9">
        <v>781</v>
      </c>
      <c r="B572" s="9" t="s">
        <v>326</v>
      </c>
      <c r="C572" s="9" t="s">
        <v>922</v>
      </c>
      <c r="D572" s="9" t="s">
        <v>6</v>
      </c>
      <c r="E572" s="9" t="s">
        <v>50</v>
      </c>
      <c r="F572" s="9" t="s">
        <v>327</v>
      </c>
      <c r="G572" s="9" t="s">
        <v>9</v>
      </c>
      <c r="H572" s="30">
        <v>82514</v>
      </c>
      <c r="I572" s="9">
        <v>35094</v>
      </c>
      <c r="J572" s="30">
        <f t="shared" si="8"/>
        <v>-47420</v>
      </c>
      <c r="K572" s="9"/>
      <c r="M572" s="29"/>
    </row>
    <row r="573" spans="1:13" x14ac:dyDescent="0.35">
      <c r="A573" s="9">
        <v>782</v>
      </c>
      <c r="B573" s="9" t="s">
        <v>209</v>
      </c>
      <c r="C573" s="9" t="s">
        <v>923</v>
      </c>
      <c r="D573" s="9" t="s">
        <v>6</v>
      </c>
      <c r="E573" s="9" t="s">
        <v>211</v>
      </c>
      <c r="F573" s="9" t="s">
        <v>212</v>
      </c>
      <c r="G573" s="9" t="s">
        <v>9</v>
      </c>
      <c r="H573" s="30">
        <v>90</v>
      </c>
      <c r="I573" s="9">
        <v>0</v>
      </c>
      <c r="J573" s="30">
        <f t="shared" si="8"/>
        <v>-90</v>
      </c>
      <c r="K573" s="9"/>
      <c r="M573" s="29"/>
    </row>
    <row r="574" spans="1:13" x14ac:dyDescent="0.35">
      <c r="A574" s="9">
        <v>783</v>
      </c>
      <c r="B574" s="9" t="s">
        <v>227</v>
      </c>
      <c r="C574" s="9" t="s">
        <v>924</v>
      </c>
      <c r="D574" s="9" t="s">
        <v>6</v>
      </c>
      <c r="E574" s="9" t="s">
        <v>46</v>
      </c>
      <c r="F574" s="9" t="s">
        <v>229</v>
      </c>
      <c r="G574" s="9" t="s">
        <v>9</v>
      </c>
      <c r="H574" s="30">
        <v>0</v>
      </c>
      <c r="I574" s="9">
        <v>0</v>
      </c>
      <c r="J574" s="30">
        <f t="shared" si="8"/>
        <v>0</v>
      </c>
      <c r="K574" s="9"/>
      <c r="M574" s="29"/>
    </row>
    <row r="575" spans="1:13" x14ac:dyDescent="0.35">
      <c r="A575" s="9">
        <v>784</v>
      </c>
      <c r="B575" s="9" t="s">
        <v>158</v>
      </c>
      <c r="C575" s="9" t="s">
        <v>925</v>
      </c>
      <c r="D575" s="9" t="s">
        <v>6</v>
      </c>
      <c r="E575" s="9" t="s">
        <v>84</v>
      </c>
      <c r="F575" s="9" t="s">
        <v>612</v>
      </c>
      <c r="G575" s="9" t="s">
        <v>9</v>
      </c>
      <c r="H575" s="30">
        <v>9</v>
      </c>
      <c r="I575" s="9">
        <v>1230</v>
      </c>
      <c r="J575" s="30">
        <f t="shared" si="8"/>
        <v>1221</v>
      </c>
      <c r="K575" s="9"/>
      <c r="M575" s="29"/>
    </row>
    <row r="576" spans="1:13" x14ac:dyDescent="0.35">
      <c r="A576" s="9">
        <v>785</v>
      </c>
      <c r="B576" s="9" t="s">
        <v>158</v>
      </c>
      <c r="C576" s="9" t="s">
        <v>926</v>
      </c>
      <c r="D576" s="9" t="s">
        <v>6</v>
      </c>
      <c r="E576" s="9" t="s">
        <v>84</v>
      </c>
      <c r="F576" s="9" t="s">
        <v>612</v>
      </c>
      <c r="G576" s="9" t="s">
        <v>9</v>
      </c>
      <c r="H576" s="30">
        <v>0</v>
      </c>
      <c r="I576" s="9">
        <v>0</v>
      </c>
      <c r="J576" s="30">
        <f t="shared" si="8"/>
        <v>0</v>
      </c>
      <c r="K576" s="9"/>
      <c r="M576" s="29"/>
    </row>
    <row r="577" spans="1:13" x14ac:dyDescent="0.35">
      <c r="A577" s="9">
        <v>786</v>
      </c>
      <c r="B577" s="9" t="s">
        <v>158</v>
      </c>
      <c r="C577" s="9" t="s">
        <v>927</v>
      </c>
      <c r="D577" s="9" t="s">
        <v>6</v>
      </c>
      <c r="E577" s="9" t="s">
        <v>160</v>
      </c>
      <c r="F577" s="9" t="s">
        <v>677</v>
      </c>
      <c r="G577" s="9" t="s">
        <v>9</v>
      </c>
      <c r="H577" s="30">
        <v>1</v>
      </c>
      <c r="I577" s="9">
        <v>0</v>
      </c>
      <c r="J577" s="30">
        <f t="shared" si="8"/>
        <v>-1</v>
      </c>
      <c r="K577" s="9"/>
      <c r="M577" s="29"/>
    </row>
    <row r="578" spans="1:13" x14ac:dyDescent="0.35">
      <c r="A578" s="9">
        <v>787</v>
      </c>
      <c r="B578" s="9" t="s">
        <v>158</v>
      </c>
      <c r="C578" s="9" t="s">
        <v>928</v>
      </c>
      <c r="D578" s="9" t="s">
        <v>6</v>
      </c>
      <c r="E578" s="9" t="s">
        <v>160</v>
      </c>
      <c r="F578" s="9" t="s">
        <v>677</v>
      </c>
      <c r="G578" s="9" t="s">
        <v>9</v>
      </c>
      <c r="H578" s="30">
        <v>0</v>
      </c>
      <c r="I578" s="9">
        <v>0</v>
      </c>
      <c r="J578" s="30">
        <f t="shared" si="8"/>
        <v>0</v>
      </c>
      <c r="K578" s="9"/>
      <c r="M578" s="29"/>
    </row>
    <row r="579" spans="1:13" x14ac:dyDescent="0.35">
      <c r="A579" s="9">
        <v>788</v>
      </c>
      <c r="B579" s="9" t="s">
        <v>154</v>
      </c>
      <c r="C579" s="9" t="s">
        <v>929</v>
      </c>
      <c r="D579" s="9" t="s">
        <v>6</v>
      </c>
      <c r="E579" s="9" t="s">
        <v>7</v>
      </c>
      <c r="F579" s="9" t="s">
        <v>930</v>
      </c>
      <c r="G579" s="9" t="s">
        <v>9</v>
      </c>
      <c r="H579" s="30">
        <v>483</v>
      </c>
      <c r="I579" s="9">
        <v>0</v>
      </c>
      <c r="J579" s="30">
        <f t="shared" si="8"/>
        <v>-483</v>
      </c>
      <c r="K579" s="9"/>
      <c r="M579" s="29"/>
    </row>
    <row r="580" spans="1:13" x14ac:dyDescent="0.35">
      <c r="A580" s="9">
        <v>789</v>
      </c>
      <c r="B580" s="9" t="s">
        <v>154</v>
      </c>
      <c r="C580" s="9" t="s">
        <v>931</v>
      </c>
      <c r="D580" s="9" t="s">
        <v>6</v>
      </c>
      <c r="E580" s="9" t="s">
        <v>7</v>
      </c>
      <c r="F580" s="9" t="s">
        <v>930</v>
      </c>
      <c r="G580" s="9" t="s">
        <v>9</v>
      </c>
      <c r="H580" s="30">
        <v>0</v>
      </c>
      <c r="I580" s="9">
        <v>0</v>
      </c>
      <c r="J580" s="30">
        <f t="shared" ref="J580:J643" si="9">I580-H580</f>
        <v>0</v>
      </c>
      <c r="K580" s="9"/>
      <c r="M580" s="29"/>
    </row>
    <row r="581" spans="1:13" x14ac:dyDescent="0.35">
      <c r="A581" s="9">
        <v>790</v>
      </c>
      <c r="B581" s="9" t="s">
        <v>216</v>
      </c>
      <c r="C581" s="9" t="s">
        <v>932</v>
      </c>
      <c r="D581" s="9" t="s">
        <v>6</v>
      </c>
      <c r="E581" s="9" t="s">
        <v>92</v>
      </c>
      <c r="F581" s="9" t="s">
        <v>265</v>
      </c>
      <c r="G581" s="9" t="s">
        <v>9</v>
      </c>
      <c r="H581" s="30">
        <v>0</v>
      </c>
      <c r="I581" s="9">
        <v>0</v>
      </c>
      <c r="J581" s="30">
        <f t="shared" si="9"/>
        <v>0</v>
      </c>
      <c r="K581" s="9"/>
      <c r="M581" s="29"/>
    </row>
    <row r="582" spans="1:13" x14ac:dyDescent="0.35">
      <c r="A582" s="9">
        <v>791</v>
      </c>
      <c r="B582" s="9" t="s">
        <v>613</v>
      </c>
      <c r="C582" s="9" t="s">
        <v>933</v>
      </c>
      <c r="D582" s="9" t="s">
        <v>257</v>
      </c>
      <c r="E582" s="9" t="s">
        <v>7</v>
      </c>
      <c r="F582" s="9" t="s">
        <v>930</v>
      </c>
      <c r="G582" s="9" t="s">
        <v>9</v>
      </c>
      <c r="H582" s="30">
        <v>25389</v>
      </c>
      <c r="I582" s="9">
        <v>4588</v>
      </c>
      <c r="J582" s="30">
        <f t="shared" si="9"/>
        <v>-20801</v>
      </c>
      <c r="K582" s="9"/>
      <c r="M582" s="29"/>
    </row>
    <row r="583" spans="1:13" x14ac:dyDescent="0.35">
      <c r="A583" s="9">
        <v>793</v>
      </c>
      <c r="B583" s="9" t="s">
        <v>158</v>
      </c>
      <c r="C583" s="9" t="s">
        <v>934</v>
      </c>
      <c r="D583" s="9" t="s">
        <v>6</v>
      </c>
      <c r="E583" s="9" t="s">
        <v>62</v>
      </c>
      <c r="F583" s="9" t="s">
        <v>405</v>
      </c>
      <c r="G583" s="9" t="s">
        <v>9</v>
      </c>
      <c r="H583" s="30">
        <v>684</v>
      </c>
      <c r="I583" s="9">
        <v>0</v>
      </c>
      <c r="J583" s="30">
        <f t="shared" si="9"/>
        <v>-684</v>
      </c>
      <c r="K583" s="9"/>
      <c r="M583" s="29"/>
    </row>
    <row r="584" spans="1:13" x14ac:dyDescent="0.35">
      <c r="A584" s="9">
        <v>795</v>
      </c>
      <c r="B584" s="9" t="s">
        <v>935</v>
      </c>
      <c r="C584" s="9" t="s">
        <v>935</v>
      </c>
      <c r="D584" s="9" t="s">
        <v>257</v>
      </c>
      <c r="E584" s="9" t="s">
        <v>92</v>
      </c>
      <c r="F584" s="9" t="s">
        <v>93</v>
      </c>
      <c r="G584" s="9" t="s">
        <v>9</v>
      </c>
      <c r="H584" s="30">
        <v>22583</v>
      </c>
      <c r="I584" s="9">
        <v>4202</v>
      </c>
      <c r="J584" s="30">
        <f t="shared" si="9"/>
        <v>-18381</v>
      </c>
      <c r="K584" s="9"/>
      <c r="M584" s="29"/>
    </row>
    <row r="585" spans="1:13" x14ac:dyDescent="0.35">
      <c r="A585" s="9">
        <v>797</v>
      </c>
      <c r="B585" s="9" t="s">
        <v>371</v>
      </c>
      <c r="C585" s="9" t="s">
        <v>936</v>
      </c>
      <c r="D585" s="9" t="s">
        <v>6</v>
      </c>
      <c r="E585" s="9" t="s">
        <v>129</v>
      </c>
      <c r="F585" s="9" t="s">
        <v>701</v>
      </c>
      <c r="G585" s="9" t="s">
        <v>9</v>
      </c>
      <c r="H585" s="30">
        <v>53</v>
      </c>
      <c r="I585" s="9">
        <v>0</v>
      </c>
      <c r="J585" s="30">
        <f t="shared" si="9"/>
        <v>-53</v>
      </c>
      <c r="K585" s="9"/>
      <c r="M585" s="29"/>
    </row>
    <row r="586" spans="1:13" x14ac:dyDescent="0.35">
      <c r="A586" s="9">
        <v>798</v>
      </c>
      <c r="B586" s="9" t="s">
        <v>335</v>
      </c>
      <c r="C586" s="9" t="s">
        <v>937</v>
      </c>
      <c r="D586" s="9" t="s">
        <v>6</v>
      </c>
      <c r="E586" s="9" t="s">
        <v>211</v>
      </c>
      <c r="F586" s="9" t="s">
        <v>337</v>
      </c>
      <c r="G586" s="9" t="s">
        <v>9</v>
      </c>
      <c r="H586" s="30">
        <v>0</v>
      </c>
      <c r="I586" s="9">
        <v>0</v>
      </c>
      <c r="J586" s="30">
        <f t="shared" si="9"/>
        <v>0</v>
      </c>
      <c r="K586" s="9"/>
      <c r="M586" s="29"/>
    </row>
    <row r="587" spans="1:13" x14ac:dyDescent="0.35">
      <c r="A587" s="9">
        <v>812</v>
      </c>
      <c r="B587" s="9" t="s">
        <v>535</v>
      </c>
      <c r="C587" s="9" t="s">
        <v>1132</v>
      </c>
      <c r="D587" s="9" t="s">
        <v>6</v>
      </c>
      <c r="E587" s="9" t="s">
        <v>160</v>
      </c>
      <c r="F587" s="9" t="s">
        <v>537</v>
      </c>
      <c r="G587" s="9" t="s">
        <v>9</v>
      </c>
      <c r="H587" s="30">
        <v>5061</v>
      </c>
      <c r="I587" s="9">
        <v>2039</v>
      </c>
      <c r="J587" s="30">
        <f t="shared" si="9"/>
        <v>-3022</v>
      </c>
      <c r="K587" s="9"/>
      <c r="M587" s="29"/>
    </row>
    <row r="588" spans="1:13" x14ac:dyDescent="0.35">
      <c r="A588" s="9">
        <v>815</v>
      </c>
      <c r="B588" s="9" t="s">
        <v>90</v>
      </c>
      <c r="C588" s="9" t="s">
        <v>938</v>
      </c>
      <c r="D588" s="9" t="s">
        <v>6</v>
      </c>
      <c r="E588" s="9" t="s">
        <v>92</v>
      </c>
      <c r="F588" s="9" t="s">
        <v>93</v>
      </c>
      <c r="G588" s="9" t="s">
        <v>9</v>
      </c>
      <c r="H588" s="30">
        <v>0</v>
      </c>
      <c r="I588" s="9">
        <v>0</v>
      </c>
      <c r="J588" s="30">
        <f t="shared" si="9"/>
        <v>0</v>
      </c>
      <c r="K588" s="9"/>
      <c r="M588" s="29"/>
    </row>
    <row r="589" spans="1:13" x14ac:dyDescent="0.35">
      <c r="A589" s="9">
        <v>819</v>
      </c>
      <c r="B589" s="9" t="s">
        <v>882</v>
      </c>
      <c r="C589" s="9" t="s">
        <v>939</v>
      </c>
      <c r="D589" s="9" t="s">
        <v>6</v>
      </c>
      <c r="E589" s="9" t="s">
        <v>46</v>
      </c>
      <c r="F589" s="9" t="s">
        <v>884</v>
      </c>
      <c r="G589" s="9" t="s">
        <v>9</v>
      </c>
      <c r="H589" s="30">
        <v>0</v>
      </c>
      <c r="I589" s="9">
        <v>0</v>
      </c>
      <c r="J589" s="30">
        <f t="shared" si="9"/>
        <v>0</v>
      </c>
      <c r="K589" s="9"/>
      <c r="M589" s="29"/>
    </row>
    <row r="590" spans="1:13" x14ac:dyDescent="0.35">
      <c r="A590" s="9">
        <v>820</v>
      </c>
      <c r="B590" s="9" t="s">
        <v>277</v>
      </c>
      <c r="C590" s="9" t="s">
        <v>940</v>
      </c>
      <c r="D590" s="9" t="s">
        <v>6</v>
      </c>
      <c r="E590" s="9" t="s">
        <v>62</v>
      </c>
      <c r="F590" s="9" t="s">
        <v>279</v>
      </c>
      <c r="G590" s="9" t="s">
        <v>9</v>
      </c>
      <c r="H590" s="30">
        <v>0</v>
      </c>
      <c r="I590" s="9">
        <v>304</v>
      </c>
      <c r="J590" s="30">
        <f t="shared" si="9"/>
        <v>304</v>
      </c>
      <c r="K590" s="9"/>
      <c r="M590" s="29"/>
    </row>
    <row r="591" spans="1:13" x14ac:dyDescent="0.35">
      <c r="A591" s="9">
        <v>823</v>
      </c>
      <c r="B591" s="9" t="s">
        <v>941</v>
      </c>
      <c r="C591" s="9" t="s">
        <v>942</v>
      </c>
      <c r="D591" s="9" t="s">
        <v>6</v>
      </c>
      <c r="E591" s="9" t="s">
        <v>205</v>
      </c>
      <c r="F591" s="9" t="s">
        <v>943</v>
      </c>
      <c r="G591" s="9" t="s">
        <v>9</v>
      </c>
      <c r="H591" s="30">
        <v>28</v>
      </c>
      <c r="I591" s="9">
        <v>219</v>
      </c>
      <c r="J591" s="30">
        <f t="shared" si="9"/>
        <v>191</v>
      </c>
      <c r="K591" s="9"/>
      <c r="M591" s="29"/>
    </row>
    <row r="592" spans="1:13" x14ac:dyDescent="0.35">
      <c r="A592" s="9">
        <v>824</v>
      </c>
      <c r="B592" s="9" t="s">
        <v>941</v>
      </c>
      <c r="C592" s="9" t="s">
        <v>944</v>
      </c>
      <c r="D592" s="9" t="s">
        <v>6</v>
      </c>
      <c r="E592" s="9" t="s">
        <v>205</v>
      </c>
      <c r="F592" s="9" t="s">
        <v>943</v>
      </c>
      <c r="G592" s="9" t="s">
        <v>9</v>
      </c>
      <c r="H592" s="30">
        <v>2</v>
      </c>
      <c r="I592" s="9">
        <v>27</v>
      </c>
      <c r="J592" s="30">
        <f t="shared" si="9"/>
        <v>25</v>
      </c>
      <c r="K592" s="9"/>
      <c r="M592" s="29"/>
    </row>
    <row r="593" spans="1:13" x14ac:dyDescent="0.35">
      <c r="A593" s="9">
        <v>826</v>
      </c>
      <c r="B593" s="9" t="s">
        <v>941</v>
      </c>
      <c r="C593" s="9" t="s">
        <v>945</v>
      </c>
      <c r="D593" s="9" t="s">
        <v>6</v>
      </c>
      <c r="E593" s="9" t="s">
        <v>205</v>
      </c>
      <c r="F593" s="9" t="s">
        <v>943</v>
      </c>
      <c r="G593" s="9" t="s">
        <v>9</v>
      </c>
      <c r="H593" s="30">
        <v>0</v>
      </c>
      <c r="I593" s="9">
        <v>0</v>
      </c>
      <c r="J593" s="30">
        <f t="shared" si="9"/>
        <v>0</v>
      </c>
      <c r="K593" s="9"/>
      <c r="M593" s="29"/>
    </row>
    <row r="594" spans="1:13" x14ac:dyDescent="0.35">
      <c r="A594" s="9">
        <v>829</v>
      </c>
      <c r="B594" s="9" t="s">
        <v>946</v>
      </c>
      <c r="C594" s="9" t="s">
        <v>947</v>
      </c>
      <c r="D594" s="9" t="s">
        <v>6</v>
      </c>
      <c r="E594" s="9" t="s">
        <v>46</v>
      </c>
      <c r="F594" s="9" t="s">
        <v>695</v>
      </c>
      <c r="G594" s="9" t="s">
        <v>9</v>
      </c>
      <c r="H594" s="30">
        <v>0</v>
      </c>
      <c r="I594" s="9">
        <v>0</v>
      </c>
      <c r="J594" s="30">
        <f t="shared" si="9"/>
        <v>0</v>
      </c>
      <c r="K594" s="9"/>
      <c r="M594" s="29"/>
    </row>
    <row r="595" spans="1:13" x14ac:dyDescent="0.35">
      <c r="A595" s="9">
        <v>830</v>
      </c>
      <c r="B595" s="9" t="s">
        <v>158</v>
      </c>
      <c r="C595" s="9" t="s">
        <v>948</v>
      </c>
      <c r="D595" s="9" t="s">
        <v>6</v>
      </c>
      <c r="E595" s="9" t="s">
        <v>62</v>
      </c>
      <c r="F595" s="9" t="s">
        <v>405</v>
      </c>
      <c r="G595" s="9" t="s">
        <v>9</v>
      </c>
      <c r="H595" s="30">
        <v>0</v>
      </c>
      <c r="I595" s="9">
        <v>0</v>
      </c>
      <c r="J595" s="30">
        <f t="shared" si="9"/>
        <v>0</v>
      </c>
      <c r="K595" s="9"/>
      <c r="M595" s="29"/>
    </row>
    <row r="596" spans="1:13" x14ac:dyDescent="0.35">
      <c r="A596" s="9">
        <v>831</v>
      </c>
      <c r="B596" s="9" t="s">
        <v>776</v>
      </c>
      <c r="C596" s="9" t="s">
        <v>949</v>
      </c>
      <c r="D596" s="9" t="s">
        <v>6</v>
      </c>
      <c r="E596" s="9" t="s">
        <v>46</v>
      </c>
      <c r="F596" s="9" t="s">
        <v>724</v>
      </c>
      <c r="G596" s="9" t="s">
        <v>9</v>
      </c>
      <c r="H596" s="30">
        <v>1181</v>
      </c>
      <c r="I596" s="9">
        <v>189</v>
      </c>
      <c r="J596" s="30">
        <f t="shared" si="9"/>
        <v>-992</v>
      </c>
      <c r="K596" s="9"/>
      <c r="M596" s="29"/>
    </row>
    <row r="597" spans="1:13" x14ac:dyDescent="0.35">
      <c r="A597" s="9">
        <v>832</v>
      </c>
      <c r="B597" s="9" t="s">
        <v>113</v>
      </c>
      <c r="C597" s="9" t="s">
        <v>950</v>
      </c>
      <c r="D597" s="9" t="s">
        <v>6</v>
      </c>
      <c r="E597" s="9" t="s">
        <v>100</v>
      </c>
      <c r="F597" s="9" t="s">
        <v>115</v>
      </c>
      <c r="G597" s="9" t="s">
        <v>9</v>
      </c>
      <c r="H597" s="30">
        <v>0</v>
      </c>
      <c r="I597" s="9">
        <v>141</v>
      </c>
      <c r="J597" s="30">
        <f t="shared" si="9"/>
        <v>141</v>
      </c>
      <c r="K597" s="9"/>
      <c r="M597" s="29"/>
    </row>
    <row r="598" spans="1:13" x14ac:dyDescent="0.35">
      <c r="A598" s="9">
        <v>833</v>
      </c>
      <c r="B598" s="9" t="s">
        <v>326</v>
      </c>
      <c r="C598" s="9" t="s">
        <v>951</v>
      </c>
      <c r="D598" s="9" t="s">
        <v>6</v>
      </c>
      <c r="E598" s="9" t="s">
        <v>50</v>
      </c>
      <c r="F598" s="9" t="s">
        <v>327</v>
      </c>
      <c r="G598" s="9" t="s">
        <v>9</v>
      </c>
      <c r="H598" s="30">
        <v>10</v>
      </c>
      <c r="I598" s="9">
        <v>0</v>
      </c>
      <c r="J598" s="30">
        <f t="shared" si="9"/>
        <v>-10</v>
      </c>
      <c r="K598" s="9"/>
      <c r="M598" s="29"/>
    </row>
    <row r="599" spans="1:13" x14ac:dyDescent="0.35">
      <c r="A599" s="9">
        <v>835</v>
      </c>
      <c r="B599" s="9" t="s">
        <v>80</v>
      </c>
      <c r="C599" s="9" t="s">
        <v>952</v>
      </c>
      <c r="D599" s="9" t="s">
        <v>6</v>
      </c>
      <c r="E599" s="9" t="s">
        <v>31</v>
      </c>
      <c r="F599" s="9" t="s">
        <v>82</v>
      </c>
      <c r="G599" s="9" t="s">
        <v>9</v>
      </c>
      <c r="H599" s="30">
        <v>162</v>
      </c>
      <c r="I599" s="9">
        <v>10</v>
      </c>
      <c r="J599" s="30">
        <f t="shared" si="9"/>
        <v>-152</v>
      </c>
      <c r="K599" s="9"/>
      <c r="M599" s="29"/>
    </row>
    <row r="600" spans="1:13" x14ac:dyDescent="0.35">
      <c r="A600" s="9">
        <v>836</v>
      </c>
      <c r="B600" s="9" t="s">
        <v>80</v>
      </c>
      <c r="C600" s="9" t="s">
        <v>953</v>
      </c>
      <c r="D600" s="9" t="s">
        <v>6</v>
      </c>
      <c r="E600" s="9" t="s">
        <v>31</v>
      </c>
      <c r="F600" s="9" t="s">
        <v>82</v>
      </c>
      <c r="G600" s="9" t="s">
        <v>9</v>
      </c>
      <c r="H600" s="30">
        <v>4</v>
      </c>
      <c r="I600" s="9">
        <v>4</v>
      </c>
      <c r="J600" s="30">
        <f t="shared" si="9"/>
        <v>0</v>
      </c>
      <c r="K600" s="9"/>
      <c r="M600" s="29"/>
    </row>
    <row r="601" spans="1:13" x14ac:dyDescent="0.35">
      <c r="A601" s="9">
        <v>838</v>
      </c>
      <c r="B601" s="9" t="s">
        <v>465</v>
      </c>
      <c r="C601" s="9" t="s">
        <v>954</v>
      </c>
      <c r="D601" s="9" t="s">
        <v>6</v>
      </c>
      <c r="E601" s="9" t="s">
        <v>14</v>
      </c>
      <c r="F601" s="9" t="s">
        <v>880</v>
      </c>
      <c r="G601" s="9" t="s">
        <v>9</v>
      </c>
      <c r="H601" s="30">
        <v>0</v>
      </c>
      <c r="I601" s="9">
        <v>0</v>
      </c>
      <c r="J601" s="30">
        <f t="shared" si="9"/>
        <v>0</v>
      </c>
      <c r="K601" s="9"/>
      <c r="M601" s="29"/>
    </row>
    <row r="602" spans="1:13" x14ac:dyDescent="0.35">
      <c r="A602" s="9">
        <v>839</v>
      </c>
      <c r="B602" s="9" t="s">
        <v>454</v>
      </c>
      <c r="C602" s="9" t="s">
        <v>955</v>
      </c>
      <c r="D602" s="9" t="s">
        <v>6</v>
      </c>
      <c r="E602" s="9" t="s">
        <v>84</v>
      </c>
      <c r="F602" s="9" t="s">
        <v>380</v>
      </c>
      <c r="G602" s="9" t="s">
        <v>9</v>
      </c>
      <c r="H602" s="30">
        <v>3</v>
      </c>
      <c r="I602" s="9">
        <v>0</v>
      </c>
      <c r="J602" s="30">
        <f t="shared" si="9"/>
        <v>-3</v>
      </c>
      <c r="K602" s="9"/>
      <c r="M602" s="29"/>
    </row>
    <row r="603" spans="1:13" x14ac:dyDescent="0.35">
      <c r="A603" s="9">
        <v>840</v>
      </c>
      <c r="B603" s="9" t="s">
        <v>203</v>
      </c>
      <c r="C603" s="9" t="s">
        <v>956</v>
      </c>
      <c r="D603" s="9" t="s">
        <v>6</v>
      </c>
      <c r="E603" s="9" t="s">
        <v>205</v>
      </c>
      <c r="F603" s="9" t="s">
        <v>206</v>
      </c>
      <c r="G603" s="9" t="s">
        <v>9</v>
      </c>
      <c r="H603" s="30">
        <v>11</v>
      </c>
      <c r="I603" s="9">
        <v>0</v>
      </c>
      <c r="J603" s="30">
        <f t="shared" si="9"/>
        <v>-11</v>
      </c>
      <c r="K603" s="9"/>
      <c r="M603" s="29"/>
    </row>
    <row r="604" spans="1:13" x14ac:dyDescent="0.35">
      <c r="A604" s="9">
        <v>842</v>
      </c>
      <c r="B604" s="9" t="s">
        <v>203</v>
      </c>
      <c r="C604" s="9" t="s">
        <v>957</v>
      </c>
      <c r="D604" s="9" t="s">
        <v>6</v>
      </c>
      <c r="E604" s="9" t="s">
        <v>205</v>
      </c>
      <c r="F604" s="9" t="s">
        <v>206</v>
      </c>
      <c r="G604" s="9" t="s">
        <v>9</v>
      </c>
      <c r="H604" s="30">
        <v>3</v>
      </c>
      <c r="I604" s="9">
        <v>0</v>
      </c>
      <c r="J604" s="30">
        <f t="shared" si="9"/>
        <v>-3</v>
      </c>
      <c r="K604" s="9"/>
      <c r="M604" s="29"/>
    </row>
    <row r="605" spans="1:13" x14ac:dyDescent="0.35">
      <c r="A605" s="9">
        <v>844</v>
      </c>
      <c r="B605" s="9" t="s">
        <v>203</v>
      </c>
      <c r="C605" s="9" t="s">
        <v>958</v>
      </c>
      <c r="D605" s="9" t="s">
        <v>6</v>
      </c>
      <c r="E605" s="9" t="s">
        <v>205</v>
      </c>
      <c r="F605" s="9" t="s">
        <v>206</v>
      </c>
      <c r="G605" s="9" t="s">
        <v>9</v>
      </c>
      <c r="H605" s="30">
        <v>1</v>
      </c>
      <c r="I605" s="9">
        <v>0</v>
      </c>
      <c r="J605" s="30">
        <f t="shared" si="9"/>
        <v>-1</v>
      </c>
      <c r="K605" s="9"/>
      <c r="M605" s="29"/>
    </row>
    <row r="606" spans="1:13" x14ac:dyDescent="0.35">
      <c r="A606" s="9">
        <v>845</v>
      </c>
      <c r="B606" s="9" t="s">
        <v>321</v>
      </c>
      <c r="C606" s="9" t="s">
        <v>959</v>
      </c>
      <c r="D606" s="9" t="s">
        <v>6</v>
      </c>
      <c r="E606" s="9" t="s">
        <v>84</v>
      </c>
      <c r="F606" s="9" t="s">
        <v>323</v>
      </c>
      <c r="G606" s="9" t="s">
        <v>9</v>
      </c>
      <c r="H606" s="30">
        <v>0</v>
      </c>
      <c r="I606" s="9">
        <v>0</v>
      </c>
      <c r="J606" s="30">
        <f t="shared" si="9"/>
        <v>0</v>
      </c>
      <c r="K606" s="9"/>
      <c r="M606" s="29"/>
    </row>
    <row r="607" spans="1:13" x14ac:dyDescent="0.35">
      <c r="A607" s="9">
        <v>846</v>
      </c>
      <c r="B607" s="9" t="s">
        <v>960</v>
      </c>
      <c r="C607" s="9" t="s">
        <v>961</v>
      </c>
      <c r="D607" s="9" t="s">
        <v>6</v>
      </c>
      <c r="E607" s="9" t="s">
        <v>14</v>
      </c>
      <c r="F607" s="9" t="s">
        <v>432</v>
      </c>
      <c r="G607" s="9" t="s">
        <v>9</v>
      </c>
      <c r="H607" s="30">
        <v>2</v>
      </c>
      <c r="I607" s="9">
        <v>2435</v>
      </c>
      <c r="J607" s="30">
        <f t="shared" si="9"/>
        <v>2433</v>
      </c>
      <c r="K607" s="9"/>
      <c r="M607" s="29"/>
    </row>
    <row r="608" spans="1:13" x14ac:dyDescent="0.35">
      <c r="A608" s="9">
        <v>847</v>
      </c>
      <c r="B608" s="9" t="s">
        <v>962</v>
      </c>
      <c r="C608" s="9" t="s">
        <v>963</v>
      </c>
      <c r="D608" s="9" t="s">
        <v>257</v>
      </c>
      <c r="E608" s="9" t="s">
        <v>28</v>
      </c>
      <c r="F608" s="9" t="s">
        <v>437</v>
      </c>
      <c r="G608" s="9" t="s">
        <v>9</v>
      </c>
      <c r="H608" s="30">
        <v>0</v>
      </c>
      <c r="I608" s="9">
        <v>0</v>
      </c>
      <c r="J608" s="30">
        <f t="shared" si="9"/>
        <v>0</v>
      </c>
      <c r="K608" s="9" t="s">
        <v>1197</v>
      </c>
      <c r="M608" s="29"/>
    </row>
    <row r="609" spans="1:13" x14ac:dyDescent="0.35">
      <c r="A609" s="9">
        <v>848</v>
      </c>
      <c r="B609" s="9" t="s">
        <v>481</v>
      </c>
      <c r="C609" s="9" t="s">
        <v>964</v>
      </c>
      <c r="D609" s="9" t="s">
        <v>6</v>
      </c>
      <c r="E609" s="9" t="s">
        <v>205</v>
      </c>
      <c r="F609" s="9" t="s">
        <v>483</v>
      </c>
      <c r="G609" s="9" t="s">
        <v>9</v>
      </c>
      <c r="H609" s="30">
        <v>0</v>
      </c>
      <c r="I609" s="9">
        <v>0</v>
      </c>
      <c r="J609" s="30">
        <f t="shared" si="9"/>
        <v>0</v>
      </c>
      <c r="K609" s="9"/>
      <c r="M609" s="29"/>
    </row>
    <row r="610" spans="1:13" x14ac:dyDescent="0.35">
      <c r="A610" s="9">
        <v>849</v>
      </c>
      <c r="B610" s="9" t="s">
        <v>371</v>
      </c>
      <c r="C610" s="9" t="s">
        <v>965</v>
      </c>
      <c r="D610" s="9" t="s">
        <v>6</v>
      </c>
      <c r="E610" s="9" t="s">
        <v>50</v>
      </c>
      <c r="F610" s="9" t="s">
        <v>423</v>
      </c>
      <c r="G610" s="9" t="s">
        <v>9</v>
      </c>
      <c r="H610" s="30">
        <v>38</v>
      </c>
      <c r="I610" s="9">
        <v>0</v>
      </c>
      <c r="J610" s="30">
        <f t="shared" si="9"/>
        <v>-38</v>
      </c>
      <c r="K610" s="9"/>
      <c r="M610" s="29"/>
    </row>
    <row r="611" spans="1:13" x14ac:dyDescent="0.35">
      <c r="A611" s="9">
        <v>850</v>
      </c>
      <c r="B611" s="9" t="s">
        <v>966</v>
      </c>
      <c r="C611" s="9" t="s">
        <v>967</v>
      </c>
      <c r="D611" s="9" t="s">
        <v>6</v>
      </c>
      <c r="E611" s="9" t="s">
        <v>31</v>
      </c>
      <c r="F611" s="9" t="s">
        <v>968</v>
      </c>
      <c r="G611" s="9" t="s">
        <v>9</v>
      </c>
      <c r="H611" s="30">
        <v>1370</v>
      </c>
      <c r="I611" s="9">
        <v>6524</v>
      </c>
      <c r="J611" s="30">
        <f t="shared" si="9"/>
        <v>5154</v>
      </c>
      <c r="K611" s="9"/>
      <c r="M611" s="29"/>
    </row>
    <row r="612" spans="1:13" x14ac:dyDescent="0.35">
      <c r="A612" s="9">
        <v>851</v>
      </c>
      <c r="B612" s="9" t="s">
        <v>223</v>
      </c>
      <c r="C612" s="9" t="s">
        <v>969</v>
      </c>
      <c r="D612" s="9" t="s">
        <v>6</v>
      </c>
      <c r="E612" s="9" t="s">
        <v>211</v>
      </c>
      <c r="F612" s="9" t="s">
        <v>225</v>
      </c>
      <c r="G612" s="9" t="s">
        <v>9</v>
      </c>
      <c r="H612" s="30">
        <v>0</v>
      </c>
      <c r="I612" s="9">
        <v>9577</v>
      </c>
      <c r="J612" s="30">
        <f t="shared" si="9"/>
        <v>9577</v>
      </c>
      <c r="K612" s="9"/>
      <c r="M612" s="29"/>
    </row>
    <row r="613" spans="1:13" x14ac:dyDescent="0.35">
      <c r="A613" s="9">
        <v>854</v>
      </c>
      <c r="B613" s="9" t="s">
        <v>158</v>
      </c>
      <c r="C613" s="9" t="s">
        <v>970</v>
      </c>
      <c r="D613" s="9" t="s">
        <v>6</v>
      </c>
      <c r="E613" s="9" t="s">
        <v>31</v>
      </c>
      <c r="F613" s="9" t="s">
        <v>971</v>
      </c>
      <c r="G613" s="9" t="s">
        <v>9</v>
      </c>
      <c r="H613" s="30">
        <v>8</v>
      </c>
      <c r="I613" s="9">
        <v>307</v>
      </c>
      <c r="J613" s="30">
        <f t="shared" si="9"/>
        <v>299</v>
      </c>
      <c r="K613" s="9"/>
      <c r="M613" s="29"/>
    </row>
    <row r="614" spans="1:13" x14ac:dyDescent="0.35">
      <c r="A614" s="9">
        <v>855</v>
      </c>
      <c r="B614" s="9" t="s">
        <v>158</v>
      </c>
      <c r="C614" s="9" t="s">
        <v>972</v>
      </c>
      <c r="D614" s="9" t="s">
        <v>6</v>
      </c>
      <c r="E614" s="9" t="s">
        <v>31</v>
      </c>
      <c r="F614" s="9" t="s">
        <v>971</v>
      </c>
      <c r="G614" s="9" t="s">
        <v>9</v>
      </c>
      <c r="H614" s="30">
        <v>0</v>
      </c>
      <c r="I614" s="9">
        <v>1022</v>
      </c>
      <c r="J614" s="30">
        <f t="shared" si="9"/>
        <v>1022</v>
      </c>
      <c r="K614" s="9"/>
      <c r="M614" s="29"/>
    </row>
    <row r="615" spans="1:13" x14ac:dyDescent="0.35">
      <c r="A615" s="9">
        <v>856</v>
      </c>
      <c r="B615" s="9" t="s">
        <v>144</v>
      </c>
      <c r="C615" s="9" t="s">
        <v>973</v>
      </c>
      <c r="D615" s="9" t="s">
        <v>6</v>
      </c>
      <c r="E615" s="9" t="s">
        <v>14</v>
      </c>
      <c r="F615" s="9" t="s">
        <v>407</v>
      </c>
      <c r="G615" s="9" t="s">
        <v>9</v>
      </c>
      <c r="H615" s="30">
        <v>0</v>
      </c>
      <c r="I615" s="9">
        <v>0</v>
      </c>
      <c r="J615" s="30">
        <f t="shared" si="9"/>
        <v>0</v>
      </c>
      <c r="K615" s="9"/>
      <c r="M615" s="29"/>
    </row>
    <row r="616" spans="1:13" x14ac:dyDescent="0.35">
      <c r="A616" s="9">
        <v>858</v>
      </c>
      <c r="B616" s="9" t="s">
        <v>12</v>
      </c>
      <c r="C616" s="9" t="s">
        <v>974</v>
      </c>
      <c r="D616" s="9" t="s">
        <v>6</v>
      </c>
      <c r="E616" s="9" t="s">
        <v>14</v>
      </c>
      <c r="F616" s="9" t="s">
        <v>34</v>
      </c>
      <c r="G616" s="9" t="s">
        <v>9</v>
      </c>
      <c r="H616" s="30">
        <v>0</v>
      </c>
      <c r="I616" s="9">
        <v>11</v>
      </c>
      <c r="J616" s="30">
        <f t="shared" si="9"/>
        <v>11</v>
      </c>
      <c r="K616" s="9"/>
      <c r="M616" s="29"/>
    </row>
    <row r="617" spans="1:13" x14ac:dyDescent="0.35">
      <c r="A617" s="9">
        <v>859</v>
      </c>
      <c r="B617" s="9" t="s">
        <v>975</v>
      </c>
      <c r="C617" s="9" t="s">
        <v>976</v>
      </c>
      <c r="D617" s="9" t="s">
        <v>6</v>
      </c>
      <c r="E617" s="9" t="s">
        <v>92</v>
      </c>
      <c r="F617" s="9" t="s">
        <v>977</v>
      </c>
      <c r="G617" s="9" t="s">
        <v>9</v>
      </c>
      <c r="H617" s="30">
        <v>88</v>
      </c>
      <c r="I617" s="9">
        <v>3959</v>
      </c>
      <c r="J617" s="30">
        <f t="shared" si="9"/>
        <v>3871</v>
      </c>
      <c r="K617" s="9"/>
      <c r="M617" s="29"/>
    </row>
    <row r="618" spans="1:13" x14ac:dyDescent="0.35">
      <c r="A618" s="9">
        <v>860</v>
      </c>
      <c r="B618" s="9" t="s">
        <v>975</v>
      </c>
      <c r="C618" s="9" t="s">
        <v>978</v>
      </c>
      <c r="D618" s="9" t="s">
        <v>6</v>
      </c>
      <c r="E618" s="9" t="s">
        <v>92</v>
      </c>
      <c r="F618" s="9" t="s">
        <v>977</v>
      </c>
      <c r="G618" s="9" t="s">
        <v>9</v>
      </c>
      <c r="H618" s="30">
        <v>421</v>
      </c>
      <c r="I618" s="9">
        <v>222</v>
      </c>
      <c r="J618" s="30">
        <f t="shared" si="9"/>
        <v>-199</v>
      </c>
      <c r="K618" s="9"/>
      <c r="M618" s="29"/>
    </row>
    <row r="619" spans="1:13" x14ac:dyDescent="0.35">
      <c r="A619" s="9">
        <v>201625</v>
      </c>
      <c r="B619" s="9" t="s">
        <v>732</v>
      </c>
      <c r="C619" s="9" t="s">
        <v>979</v>
      </c>
      <c r="D619" s="9" t="s">
        <v>257</v>
      </c>
      <c r="E619" s="9" t="s">
        <v>84</v>
      </c>
      <c r="F619" s="9" t="s">
        <v>173</v>
      </c>
      <c r="G619" s="9" t="s">
        <v>9</v>
      </c>
      <c r="H619" s="30">
        <v>4795</v>
      </c>
      <c r="I619" s="9">
        <v>2868</v>
      </c>
      <c r="J619" s="30">
        <f t="shared" si="9"/>
        <v>-1927</v>
      </c>
      <c r="K619" s="9"/>
      <c r="M619" s="29"/>
    </row>
    <row r="620" spans="1:13" x14ac:dyDescent="0.35">
      <c r="A620" s="9">
        <v>201843</v>
      </c>
      <c r="B620" s="9" t="s">
        <v>871</v>
      </c>
      <c r="C620" s="9" t="s">
        <v>980</v>
      </c>
      <c r="D620" s="9" t="s">
        <v>257</v>
      </c>
      <c r="E620" s="9" t="s">
        <v>92</v>
      </c>
      <c r="F620" s="9" t="s">
        <v>195</v>
      </c>
      <c r="G620" s="9" t="s">
        <v>9</v>
      </c>
      <c r="H620" s="30">
        <v>27541</v>
      </c>
      <c r="I620" s="9">
        <v>21400</v>
      </c>
      <c r="J620" s="30">
        <f t="shared" si="9"/>
        <v>-6141</v>
      </c>
      <c r="K620" s="9"/>
      <c r="M620" s="29"/>
    </row>
    <row r="621" spans="1:13" x14ac:dyDescent="0.35">
      <c r="A621" s="9">
        <v>202297</v>
      </c>
      <c r="B621" s="9" t="s">
        <v>319</v>
      </c>
      <c r="C621" s="9" t="s">
        <v>981</v>
      </c>
      <c r="D621" s="9" t="s">
        <v>6</v>
      </c>
      <c r="E621" s="9" t="s">
        <v>129</v>
      </c>
      <c r="F621" s="9" t="s">
        <v>318</v>
      </c>
      <c r="G621" s="9" t="s">
        <v>9</v>
      </c>
      <c r="H621" s="30">
        <v>0</v>
      </c>
      <c r="I621" s="9">
        <v>0</v>
      </c>
      <c r="J621" s="30">
        <f t="shared" si="9"/>
        <v>0</v>
      </c>
      <c r="K621" s="9"/>
      <c r="M621" s="29"/>
    </row>
    <row r="622" spans="1:13" x14ac:dyDescent="0.35">
      <c r="A622" s="9">
        <v>202298</v>
      </c>
      <c r="B622" s="9" t="s">
        <v>982</v>
      </c>
      <c r="C622" s="9" t="s">
        <v>983</v>
      </c>
      <c r="D622" s="9" t="s">
        <v>6</v>
      </c>
      <c r="E622" s="9" t="s">
        <v>198</v>
      </c>
      <c r="F622" s="9" t="s">
        <v>984</v>
      </c>
      <c r="G622" s="9" t="s">
        <v>9</v>
      </c>
      <c r="H622" s="30">
        <v>65</v>
      </c>
      <c r="I622" s="9">
        <v>485</v>
      </c>
      <c r="J622" s="30">
        <f t="shared" si="9"/>
        <v>420</v>
      </c>
      <c r="K622" s="9"/>
      <c r="M622" s="29"/>
    </row>
    <row r="623" spans="1:13" x14ac:dyDescent="0.35">
      <c r="A623" s="9">
        <v>202299</v>
      </c>
      <c r="B623" s="9" t="s">
        <v>158</v>
      </c>
      <c r="C623" s="9" t="s">
        <v>985</v>
      </c>
      <c r="D623" s="9" t="s">
        <v>6</v>
      </c>
      <c r="E623" s="9" t="s">
        <v>160</v>
      </c>
      <c r="F623" s="9" t="s">
        <v>677</v>
      </c>
      <c r="G623" s="9" t="s">
        <v>9</v>
      </c>
      <c r="H623" s="30">
        <v>440</v>
      </c>
      <c r="I623" s="9">
        <v>0</v>
      </c>
      <c r="J623" s="30">
        <f t="shared" si="9"/>
        <v>-440</v>
      </c>
      <c r="K623" s="9"/>
      <c r="M623" s="29"/>
    </row>
    <row r="624" spans="1:13" x14ac:dyDescent="0.35">
      <c r="A624" s="9">
        <v>202713</v>
      </c>
      <c r="B624" s="9" t="s">
        <v>986</v>
      </c>
      <c r="C624" s="9" t="s">
        <v>987</v>
      </c>
      <c r="D624" s="9" t="s">
        <v>6</v>
      </c>
      <c r="E624" s="9" t="s">
        <v>84</v>
      </c>
      <c r="F624" s="9" t="s">
        <v>173</v>
      </c>
      <c r="G624" s="9" t="s">
        <v>9</v>
      </c>
      <c r="H624" s="30">
        <v>209360</v>
      </c>
      <c r="I624" s="9">
        <v>61198</v>
      </c>
      <c r="J624" s="30">
        <f t="shared" si="9"/>
        <v>-148162</v>
      </c>
      <c r="K624" s="9"/>
      <c r="M624" s="29"/>
    </row>
    <row r="625" spans="1:13" x14ac:dyDescent="0.35">
      <c r="A625" s="9">
        <v>202805</v>
      </c>
      <c r="B625" s="9" t="s">
        <v>196</v>
      </c>
      <c r="C625" s="9" t="s">
        <v>988</v>
      </c>
      <c r="D625" s="9" t="s">
        <v>6</v>
      </c>
      <c r="E625" s="9" t="s">
        <v>198</v>
      </c>
      <c r="F625" s="9" t="s">
        <v>989</v>
      </c>
      <c r="G625" s="9" t="s">
        <v>9</v>
      </c>
      <c r="H625" s="30">
        <v>0</v>
      </c>
      <c r="I625" s="9">
        <v>1942</v>
      </c>
      <c r="J625" s="30">
        <f t="shared" si="9"/>
        <v>1942</v>
      </c>
      <c r="K625" s="9"/>
      <c r="M625" s="29"/>
    </row>
    <row r="626" spans="1:13" x14ac:dyDescent="0.35">
      <c r="A626" s="9">
        <v>202809</v>
      </c>
      <c r="B626" s="9" t="s">
        <v>196</v>
      </c>
      <c r="C626" s="9" t="s">
        <v>990</v>
      </c>
      <c r="D626" s="9" t="s">
        <v>6</v>
      </c>
      <c r="E626" s="9" t="s">
        <v>198</v>
      </c>
      <c r="F626" s="9" t="s">
        <v>989</v>
      </c>
      <c r="G626" s="9" t="s">
        <v>9</v>
      </c>
      <c r="H626" s="30">
        <v>0</v>
      </c>
      <c r="I626" s="9">
        <v>51</v>
      </c>
      <c r="J626" s="30">
        <f t="shared" si="9"/>
        <v>51</v>
      </c>
      <c r="K626" s="9"/>
      <c r="M626" s="29"/>
    </row>
    <row r="627" spans="1:13" x14ac:dyDescent="0.35">
      <c r="A627" s="9">
        <v>202835</v>
      </c>
      <c r="B627" s="9" t="s">
        <v>991</v>
      </c>
      <c r="C627" s="9" t="s">
        <v>992</v>
      </c>
      <c r="D627" s="9" t="s">
        <v>257</v>
      </c>
      <c r="E627" s="9" t="s">
        <v>105</v>
      </c>
      <c r="F627" s="9" t="s">
        <v>360</v>
      </c>
      <c r="G627" s="9" t="s">
        <v>9</v>
      </c>
      <c r="H627" s="30">
        <v>0</v>
      </c>
      <c r="I627" s="9">
        <v>2121</v>
      </c>
      <c r="J627" s="30">
        <f t="shared" si="9"/>
        <v>2121</v>
      </c>
      <c r="K627" s="9"/>
      <c r="M627" s="29"/>
    </row>
    <row r="628" spans="1:13" x14ac:dyDescent="0.35">
      <c r="A628" s="9">
        <v>202845</v>
      </c>
      <c r="B628" s="9" t="s">
        <v>12</v>
      </c>
      <c r="C628" s="9" t="s">
        <v>993</v>
      </c>
      <c r="D628" s="9" t="s">
        <v>6</v>
      </c>
      <c r="E628" s="9" t="s">
        <v>14</v>
      </c>
      <c r="F628" s="9" t="s">
        <v>40</v>
      </c>
      <c r="G628" s="9" t="s">
        <v>9</v>
      </c>
      <c r="H628" s="30">
        <v>0</v>
      </c>
      <c r="I628" s="9">
        <v>0</v>
      </c>
      <c r="J628" s="30">
        <f t="shared" si="9"/>
        <v>0</v>
      </c>
      <c r="K628" s="9"/>
      <c r="M628" s="29"/>
    </row>
    <row r="629" spans="1:13" x14ac:dyDescent="0.35">
      <c r="A629" s="9">
        <v>203005</v>
      </c>
      <c r="B629" s="9" t="s">
        <v>48</v>
      </c>
      <c r="C629" s="9" t="s">
        <v>994</v>
      </c>
      <c r="D629" s="9" t="s">
        <v>6</v>
      </c>
      <c r="E629" s="9" t="s">
        <v>50</v>
      </c>
      <c r="F629" s="9" t="s">
        <v>346</v>
      </c>
      <c r="G629" s="9" t="s">
        <v>9</v>
      </c>
      <c r="H629" s="30">
        <v>18</v>
      </c>
      <c r="I629" s="9">
        <v>20</v>
      </c>
      <c r="J629" s="30">
        <f t="shared" si="9"/>
        <v>2</v>
      </c>
      <c r="K629" s="9"/>
      <c r="M629" s="29"/>
    </row>
    <row r="630" spans="1:13" x14ac:dyDescent="0.35">
      <c r="A630" s="9">
        <v>203007</v>
      </c>
      <c r="B630" s="9" t="s">
        <v>975</v>
      </c>
      <c r="C630" s="9" t="s">
        <v>995</v>
      </c>
      <c r="D630" s="9" t="s">
        <v>6</v>
      </c>
      <c r="E630" s="9" t="s">
        <v>92</v>
      </c>
      <c r="F630" s="9" t="s">
        <v>977</v>
      </c>
      <c r="G630" s="9" t="s">
        <v>9</v>
      </c>
      <c r="H630" s="30">
        <v>387</v>
      </c>
      <c r="I630" s="9">
        <v>0</v>
      </c>
      <c r="J630" s="30">
        <f t="shared" si="9"/>
        <v>-387</v>
      </c>
      <c r="K630" s="9"/>
      <c r="M630" s="29"/>
    </row>
    <row r="631" spans="1:13" x14ac:dyDescent="0.35">
      <c r="A631" s="9">
        <v>203014</v>
      </c>
      <c r="B631" s="9" t="s">
        <v>203</v>
      </c>
      <c r="C631" s="9" t="s">
        <v>996</v>
      </c>
      <c r="D631" s="9" t="s">
        <v>6</v>
      </c>
      <c r="E631" s="9" t="s">
        <v>205</v>
      </c>
      <c r="F631" s="9" t="s">
        <v>206</v>
      </c>
      <c r="G631" s="9" t="s">
        <v>9</v>
      </c>
      <c r="H631" s="30">
        <v>0</v>
      </c>
      <c r="I631" s="9">
        <v>0</v>
      </c>
      <c r="J631" s="30">
        <f t="shared" si="9"/>
        <v>0</v>
      </c>
      <c r="K631" s="9"/>
      <c r="M631" s="29"/>
    </row>
    <row r="632" spans="1:13" x14ac:dyDescent="0.35">
      <c r="A632" s="9">
        <v>203188</v>
      </c>
      <c r="B632" s="9" t="s">
        <v>807</v>
      </c>
      <c r="C632" s="9" t="s">
        <v>997</v>
      </c>
      <c r="D632" s="9" t="s">
        <v>6</v>
      </c>
      <c r="E632" s="9" t="s">
        <v>69</v>
      </c>
      <c r="F632" s="9" t="s">
        <v>248</v>
      </c>
      <c r="G632" s="9" t="s">
        <v>9</v>
      </c>
      <c r="H632" s="30">
        <v>9203</v>
      </c>
      <c r="I632" s="9">
        <v>3320</v>
      </c>
      <c r="J632" s="30">
        <f t="shared" si="9"/>
        <v>-5883</v>
      </c>
      <c r="K632" s="9"/>
      <c r="M632" s="29"/>
    </row>
    <row r="633" spans="1:13" x14ac:dyDescent="0.35">
      <c r="A633" s="9">
        <v>203201</v>
      </c>
      <c r="B633" s="9" t="s">
        <v>982</v>
      </c>
      <c r="C633" s="9" t="s">
        <v>422</v>
      </c>
      <c r="D633" s="9" t="s">
        <v>257</v>
      </c>
      <c r="E633" s="9" t="s">
        <v>198</v>
      </c>
      <c r="F633" s="9" t="s">
        <v>984</v>
      </c>
      <c r="G633" s="9" t="s">
        <v>9</v>
      </c>
      <c r="H633" s="30">
        <v>0</v>
      </c>
      <c r="I633" s="9">
        <v>254</v>
      </c>
      <c r="J633" s="30">
        <f t="shared" si="9"/>
        <v>254</v>
      </c>
      <c r="K633" s="9"/>
      <c r="M633" s="29"/>
    </row>
    <row r="634" spans="1:13" x14ac:dyDescent="0.35">
      <c r="A634" s="9">
        <v>203399</v>
      </c>
      <c r="B634" s="9" t="s">
        <v>998</v>
      </c>
      <c r="C634" s="9" t="s">
        <v>999</v>
      </c>
      <c r="D634" s="9" t="s">
        <v>6</v>
      </c>
      <c r="E634" s="9" t="s">
        <v>46</v>
      </c>
      <c r="F634" s="9" t="s">
        <v>708</v>
      </c>
      <c r="G634" s="9" t="s">
        <v>9</v>
      </c>
      <c r="H634" s="30">
        <v>32359</v>
      </c>
      <c r="I634" s="9">
        <v>20803</v>
      </c>
      <c r="J634" s="30">
        <f t="shared" si="9"/>
        <v>-11556</v>
      </c>
      <c r="K634" s="9"/>
      <c r="M634" s="29"/>
    </row>
    <row r="635" spans="1:13" x14ac:dyDescent="0.35">
      <c r="A635" s="9">
        <v>203743</v>
      </c>
      <c r="B635" s="9" t="s">
        <v>1000</v>
      </c>
      <c r="C635" s="9" t="s">
        <v>1162</v>
      </c>
      <c r="D635" s="9" t="s">
        <v>6</v>
      </c>
      <c r="E635" s="9" t="s">
        <v>75</v>
      </c>
      <c r="F635" s="9" t="s">
        <v>1001</v>
      </c>
      <c r="G635" s="9" t="s">
        <v>9</v>
      </c>
      <c r="H635" s="30">
        <v>4370</v>
      </c>
      <c r="I635" s="9">
        <v>1396</v>
      </c>
      <c r="J635" s="30">
        <f t="shared" si="9"/>
        <v>-2974</v>
      </c>
      <c r="K635" s="9"/>
      <c r="M635" s="29"/>
    </row>
    <row r="636" spans="1:13" x14ac:dyDescent="0.35">
      <c r="A636" s="9">
        <v>203763</v>
      </c>
      <c r="B636" s="9" t="s">
        <v>1163</v>
      </c>
      <c r="C636" s="9" t="s">
        <v>1002</v>
      </c>
      <c r="D636" s="9" t="s">
        <v>6</v>
      </c>
      <c r="E636" s="9" t="s">
        <v>62</v>
      </c>
      <c r="F636" s="9" t="s">
        <v>405</v>
      </c>
      <c r="G636" s="9" t="s">
        <v>9</v>
      </c>
      <c r="H636" s="30">
        <v>195</v>
      </c>
      <c r="I636" s="9">
        <v>900</v>
      </c>
      <c r="J636" s="30">
        <f t="shared" si="9"/>
        <v>705</v>
      </c>
      <c r="K636" s="9"/>
      <c r="M636" s="29"/>
    </row>
    <row r="637" spans="1:13" x14ac:dyDescent="0.35">
      <c r="A637" s="9">
        <v>203917</v>
      </c>
      <c r="B637" s="9" t="s">
        <v>1003</v>
      </c>
      <c r="C637" s="9" t="s">
        <v>1004</v>
      </c>
      <c r="D637" s="9" t="s">
        <v>6</v>
      </c>
      <c r="E637" s="9" t="s">
        <v>92</v>
      </c>
      <c r="F637" s="9" t="s">
        <v>265</v>
      </c>
      <c r="G637" s="9" t="s">
        <v>9</v>
      </c>
      <c r="H637" s="30">
        <v>276752</v>
      </c>
      <c r="I637" s="9">
        <v>61071</v>
      </c>
      <c r="J637" s="30">
        <f t="shared" si="9"/>
        <v>-215681</v>
      </c>
      <c r="K637" s="9"/>
      <c r="M637" s="29"/>
    </row>
    <row r="638" spans="1:13" x14ac:dyDescent="0.35">
      <c r="A638" s="9">
        <v>204052</v>
      </c>
      <c r="B638" s="9" t="s">
        <v>1005</v>
      </c>
      <c r="C638" s="9" t="s">
        <v>1006</v>
      </c>
      <c r="D638" s="9" t="s">
        <v>6</v>
      </c>
      <c r="E638" s="9" t="s">
        <v>84</v>
      </c>
      <c r="F638" s="9" t="s">
        <v>1007</v>
      </c>
      <c r="G638" s="9" t="s">
        <v>9</v>
      </c>
      <c r="H638" s="30">
        <v>4</v>
      </c>
      <c r="I638" s="9">
        <v>1789</v>
      </c>
      <c r="J638" s="30">
        <f t="shared" si="9"/>
        <v>1785</v>
      </c>
      <c r="K638" s="9"/>
      <c r="M638" s="29"/>
    </row>
    <row r="639" spans="1:13" x14ac:dyDescent="0.35">
      <c r="A639" s="9">
        <v>204053</v>
      </c>
      <c r="B639" s="9" t="s">
        <v>1005</v>
      </c>
      <c r="C639" s="9" t="s">
        <v>1008</v>
      </c>
      <c r="D639" s="9" t="s">
        <v>6</v>
      </c>
      <c r="E639" s="9" t="s">
        <v>84</v>
      </c>
      <c r="F639" s="9" t="s">
        <v>1007</v>
      </c>
      <c r="G639" s="9" t="s">
        <v>9</v>
      </c>
      <c r="H639" s="30">
        <v>0</v>
      </c>
      <c r="I639" s="9">
        <v>0</v>
      </c>
      <c r="J639" s="30">
        <f t="shared" si="9"/>
        <v>0</v>
      </c>
      <c r="K639" s="9"/>
      <c r="M639" s="29"/>
    </row>
    <row r="640" spans="1:13" x14ac:dyDescent="0.35">
      <c r="A640" s="9">
        <v>204256</v>
      </c>
      <c r="B640" s="9" t="s">
        <v>1009</v>
      </c>
      <c r="C640" s="9" t="s">
        <v>1010</v>
      </c>
      <c r="D640" s="9" t="s">
        <v>264</v>
      </c>
      <c r="E640" s="9" t="s">
        <v>69</v>
      </c>
      <c r="F640" s="9" t="s">
        <v>248</v>
      </c>
      <c r="G640" s="9" t="s">
        <v>1011</v>
      </c>
      <c r="H640" s="30">
        <v>10097</v>
      </c>
      <c r="I640" s="9">
        <v>58897</v>
      </c>
      <c r="J640" s="30">
        <f t="shared" si="9"/>
        <v>48800</v>
      </c>
      <c r="K640" s="9"/>
      <c r="M640" s="29"/>
    </row>
    <row r="641" spans="1:13" x14ac:dyDescent="0.35">
      <c r="A641" s="9">
        <v>204726</v>
      </c>
      <c r="B641" s="9" t="s">
        <v>330</v>
      </c>
      <c r="C641" s="9" t="s">
        <v>1012</v>
      </c>
      <c r="D641" s="9" t="s">
        <v>6</v>
      </c>
      <c r="E641" s="9" t="s">
        <v>92</v>
      </c>
      <c r="F641" s="9" t="s">
        <v>332</v>
      </c>
      <c r="G641" s="9" t="s">
        <v>9</v>
      </c>
      <c r="H641" s="30">
        <v>270</v>
      </c>
      <c r="I641" s="9">
        <v>20124</v>
      </c>
      <c r="J641" s="30">
        <f t="shared" si="9"/>
        <v>19854</v>
      </c>
      <c r="K641" s="9"/>
      <c r="M641" s="29"/>
    </row>
    <row r="642" spans="1:13" x14ac:dyDescent="0.35">
      <c r="A642" s="9">
        <v>204841</v>
      </c>
      <c r="B642" s="9" t="s">
        <v>582</v>
      </c>
      <c r="C642" s="9" t="s">
        <v>1013</v>
      </c>
      <c r="D642" s="9" t="s">
        <v>6</v>
      </c>
      <c r="E642" s="9" t="s">
        <v>69</v>
      </c>
      <c r="F642" s="9" t="s">
        <v>1014</v>
      </c>
      <c r="G642" s="9" t="s">
        <v>9</v>
      </c>
      <c r="H642" s="30">
        <v>71</v>
      </c>
      <c r="I642" s="9">
        <v>4402</v>
      </c>
      <c r="J642" s="30">
        <f t="shared" si="9"/>
        <v>4331</v>
      </c>
      <c r="K642" s="9"/>
      <c r="M642" s="29"/>
    </row>
    <row r="643" spans="1:13" x14ac:dyDescent="0.35">
      <c r="A643" s="9">
        <v>204842</v>
      </c>
      <c r="B643" s="9" t="s">
        <v>582</v>
      </c>
      <c r="C643" s="9" t="s">
        <v>1015</v>
      </c>
      <c r="D643" s="9" t="s">
        <v>6</v>
      </c>
      <c r="E643" s="9" t="s">
        <v>69</v>
      </c>
      <c r="F643" s="9" t="s">
        <v>1014</v>
      </c>
      <c r="G643" s="9" t="s">
        <v>9</v>
      </c>
      <c r="H643" s="30">
        <v>0</v>
      </c>
      <c r="I643" s="9">
        <v>0</v>
      </c>
      <c r="J643" s="30">
        <f t="shared" si="9"/>
        <v>0</v>
      </c>
      <c r="K643" s="9"/>
      <c r="M643" s="29"/>
    </row>
    <row r="644" spans="1:13" x14ac:dyDescent="0.35">
      <c r="A644" s="9">
        <v>204881</v>
      </c>
      <c r="B644" s="9" t="s">
        <v>458</v>
      </c>
      <c r="C644" s="9" t="s">
        <v>1016</v>
      </c>
      <c r="D644" s="9" t="s">
        <v>6</v>
      </c>
      <c r="E644" s="9" t="s">
        <v>84</v>
      </c>
      <c r="F644" s="9" t="s">
        <v>460</v>
      </c>
      <c r="G644" s="9" t="s">
        <v>9</v>
      </c>
      <c r="H644" s="30">
        <v>53516</v>
      </c>
      <c r="I644" s="9">
        <v>10058</v>
      </c>
      <c r="J644" s="30">
        <f t="shared" ref="J644:J707" si="10">I644-H644</f>
        <v>-43458</v>
      </c>
      <c r="K644" s="9"/>
      <c r="M644" s="29"/>
    </row>
    <row r="645" spans="1:13" x14ac:dyDescent="0.35">
      <c r="A645" s="9">
        <v>204948</v>
      </c>
      <c r="B645" s="9" t="s">
        <v>347</v>
      </c>
      <c r="C645" s="9" t="s">
        <v>1017</v>
      </c>
      <c r="D645" s="9" t="s">
        <v>6</v>
      </c>
      <c r="E645" s="9" t="s">
        <v>84</v>
      </c>
      <c r="F645" s="9" t="s">
        <v>349</v>
      </c>
      <c r="G645" s="9" t="s">
        <v>9</v>
      </c>
      <c r="H645" s="30">
        <v>25663</v>
      </c>
      <c r="I645" s="9">
        <v>14519</v>
      </c>
      <c r="J645" s="30">
        <f t="shared" si="10"/>
        <v>-11144</v>
      </c>
      <c r="K645" s="9"/>
      <c r="M645" s="29"/>
    </row>
    <row r="646" spans="1:13" x14ac:dyDescent="0.35">
      <c r="A646" s="9">
        <v>205002</v>
      </c>
      <c r="B646" s="9" t="s">
        <v>1018</v>
      </c>
      <c r="C646" s="9" t="s">
        <v>1018</v>
      </c>
      <c r="D646" s="9" t="s">
        <v>264</v>
      </c>
      <c r="E646" s="9" t="s">
        <v>92</v>
      </c>
      <c r="F646" s="9" t="s">
        <v>568</v>
      </c>
      <c r="G646" s="9" t="s">
        <v>9</v>
      </c>
      <c r="H646" s="30">
        <v>79</v>
      </c>
      <c r="I646" s="9">
        <v>1160</v>
      </c>
      <c r="J646" s="30">
        <f t="shared" si="10"/>
        <v>1081</v>
      </c>
      <c r="K646" s="9"/>
      <c r="M646" s="29"/>
    </row>
    <row r="647" spans="1:13" x14ac:dyDescent="0.35">
      <c r="A647" s="9">
        <v>205175</v>
      </c>
      <c r="B647" s="9" t="s">
        <v>158</v>
      </c>
      <c r="C647" s="9" t="s">
        <v>1019</v>
      </c>
      <c r="D647" s="9" t="s">
        <v>6</v>
      </c>
      <c r="E647" s="9" t="s">
        <v>31</v>
      </c>
      <c r="F647" s="9" t="s">
        <v>398</v>
      </c>
      <c r="G647" s="9" t="s">
        <v>9</v>
      </c>
      <c r="H647" s="30">
        <v>9821</v>
      </c>
      <c r="I647" s="9">
        <v>3587</v>
      </c>
      <c r="J647" s="30">
        <f t="shared" si="10"/>
        <v>-6234</v>
      </c>
      <c r="K647" s="9"/>
      <c r="M647" s="29"/>
    </row>
    <row r="648" spans="1:13" x14ac:dyDescent="0.35">
      <c r="A648" s="9">
        <v>205193</v>
      </c>
      <c r="B648" s="9" t="s">
        <v>1020</v>
      </c>
      <c r="C648" s="9" t="s">
        <v>1021</v>
      </c>
      <c r="D648" s="9" t="s">
        <v>264</v>
      </c>
      <c r="E648" s="9" t="s">
        <v>92</v>
      </c>
      <c r="F648" s="9" t="s">
        <v>568</v>
      </c>
      <c r="G648" s="9" t="s">
        <v>9</v>
      </c>
      <c r="H648" s="30">
        <v>1407</v>
      </c>
      <c r="I648" s="9">
        <v>2309</v>
      </c>
      <c r="J648" s="30">
        <f t="shared" si="10"/>
        <v>902</v>
      </c>
      <c r="K648" s="9"/>
      <c r="M648" s="29"/>
    </row>
    <row r="649" spans="1:13" x14ac:dyDescent="0.35">
      <c r="A649" s="9">
        <v>205221</v>
      </c>
      <c r="B649" s="9" t="s">
        <v>358</v>
      </c>
      <c r="C649" s="9" t="s">
        <v>1022</v>
      </c>
      <c r="D649" s="9" t="s">
        <v>6</v>
      </c>
      <c r="E649" s="9" t="s">
        <v>105</v>
      </c>
      <c r="F649" s="9" t="s">
        <v>360</v>
      </c>
      <c r="G649" s="9" t="s">
        <v>9</v>
      </c>
      <c r="H649" s="30">
        <v>0</v>
      </c>
      <c r="I649" s="9">
        <v>0</v>
      </c>
      <c r="J649" s="30">
        <f t="shared" si="10"/>
        <v>0</v>
      </c>
      <c r="K649" s="9"/>
      <c r="M649" s="29"/>
    </row>
    <row r="650" spans="1:13" x14ac:dyDescent="0.35">
      <c r="A650" s="9">
        <v>205316</v>
      </c>
      <c r="B650" s="9" t="s">
        <v>1023</v>
      </c>
      <c r="C650" s="9" t="s">
        <v>1023</v>
      </c>
      <c r="D650" s="9" t="s">
        <v>325</v>
      </c>
      <c r="E650" s="9" t="s">
        <v>160</v>
      </c>
      <c r="F650" s="9" t="s">
        <v>364</v>
      </c>
      <c r="G650" s="9" t="s">
        <v>1024</v>
      </c>
      <c r="H650" s="30">
        <v>227326</v>
      </c>
      <c r="I650" s="9">
        <v>183147</v>
      </c>
      <c r="J650" s="30">
        <f t="shared" si="10"/>
        <v>-44179</v>
      </c>
      <c r="K650" s="9"/>
      <c r="M650" s="29"/>
    </row>
    <row r="651" spans="1:13" x14ac:dyDescent="0.35">
      <c r="A651" s="9">
        <v>205634</v>
      </c>
      <c r="B651" s="9" t="s">
        <v>1025</v>
      </c>
      <c r="C651" s="9" t="s">
        <v>1025</v>
      </c>
      <c r="D651" s="9" t="s">
        <v>325</v>
      </c>
      <c r="E651" s="9" t="s">
        <v>84</v>
      </c>
      <c r="F651" s="9" t="s">
        <v>480</v>
      </c>
      <c r="G651" s="9" t="s">
        <v>9</v>
      </c>
      <c r="H651" s="30">
        <v>163077</v>
      </c>
      <c r="I651" s="9">
        <v>132143</v>
      </c>
      <c r="J651" s="30">
        <f t="shared" si="10"/>
        <v>-30934</v>
      </c>
      <c r="K651" s="9"/>
      <c r="M651" s="29"/>
    </row>
    <row r="652" spans="1:13" x14ac:dyDescent="0.35">
      <c r="A652" s="9">
        <v>205651</v>
      </c>
      <c r="B652" s="9" t="s">
        <v>509</v>
      </c>
      <c r="C652" s="9" t="s">
        <v>1026</v>
      </c>
      <c r="D652" s="9" t="s">
        <v>6</v>
      </c>
      <c r="E652" s="9" t="s">
        <v>31</v>
      </c>
      <c r="F652" s="9" t="s">
        <v>513</v>
      </c>
      <c r="G652" s="9" t="s">
        <v>9</v>
      </c>
      <c r="H652" s="30">
        <v>100</v>
      </c>
      <c r="I652" s="9">
        <v>5151</v>
      </c>
      <c r="J652" s="30">
        <f t="shared" si="10"/>
        <v>5051</v>
      </c>
      <c r="K652" s="9"/>
      <c r="M652" s="29"/>
    </row>
    <row r="653" spans="1:13" x14ac:dyDescent="0.35">
      <c r="A653" s="9">
        <v>205652</v>
      </c>
      <c r="B653" s="9" t="s">
        <v>98</v>
      </c>
      <c r="C653" s="9" t="s">
        <v>1027</v>
      </c>
      <c r="D653" s="9" t="s">
        <v>6</v>
      </c>
      <c r="E653" s="9" t="s">
        <v>100</v>
      </c>
      <c r="F653" s="9" t="s">
        <v>101</v>
      </c>
      <c r="G653" s="9" t="s">
        <v>9</v>
      </c>
      <c r="H653" s="30">
        <v>87057</v>
      </c>
      <c r="I653" s="9">
        <v>19218</v>
      </c>
      <c r="J653" s="30">
        <f t="shared" si="10"/>
        <v>-67839</v>
      </c>
      <c r="K653" s="9"/>
      <c r="M653" s="29"/>
    </row>
    <row r="654" spans="1:13" x14ac:dyDescent="0.35">
      <c r="A654" s="9">
        <v>205665</v>
      </c>
      <c r="B654" s="9" t="s">
        <v>1028</v>
      </c>
      <c r="C654" s="9" t="s">
        <v>1029</v>
      </c>
      <c r="D654" s="9" t="s">
        <v>6</v>
      </c>
      <c r="E654" s="9" t="s">
        <v>84</v>
      </c>
      <c r="F654" s="9" t="s">
        <v>1007</v>
      </c>
      <c r="G654" s="9" t="s">
        <v>9</v>
      </c>
      <c r="H654" s="30">
        <v>23</v>
      </c>
      <c r="I654" s="9">
        <v>218</v>
      </c>
      <c r="J654" s="30">
        <f t="shared" si="10"/>
        <v>195</v>
      </c>
      <c r="K654" s="9"/>
      <c r="M654" s="29"/>
    </row>
    <row r="655" spans="1:13" x14ac:dyDescent="0.35">
      <c r="A655" s="9">
        <v>205685</v>
      </c>
      <c r="B655" s="9" t="s">
        <v>158</v>
      </c>
      <c r="C655" s="9" t="s">
        <v>1030</v>
      </c>
      <c r="D655" s="9" t="s">
        <v>6</v>
      </c>
      <c r="E655" s="9" t="s">
        <v>14</v>
      </c>
      <c r="F655" s="9" t="s">
        <v>1031</v>
      </c>
      <c r="G655" s="9" t="s">
        <v>9</v>
      </c>
      <c r="H655" s="30">
        <v>27</v>
      </c>
      <c r="I655" s="9">
        <v>1321</v>
      </c>
      <c r="J655" s="30">
        <f t="shared" si="10"/>
        <v>1294</v>
      </c>
      <c r="K655" s="9"/>
      <c r="M655" s="29"/>
    </row>
    <row r="656" spans="1:13" x14ac:dyDescent="0.35">
      <c r="A656" s="9">
        <v>205791</v>
      </c>
      <c r="B656" s="9" t="s">
        <v>203</v>
      </c>
      <c r="C656" s="9" t="s">
        <v>1032</v>
      </c>
      <c r="D656" s="9" t="s">
        <v>6</v>
      </c>
      <c r="E656" s="9" t="s">
        <v>205</v>
      </c>
      <c r="F656" s="9" t="s">
        <v>206</v>
      </c>
      <c r="G656" s="9" t="s">
        <v>9</v>
      </c>
      <c r="H656" s="30">
        <v>12</v>
      </c>
      <c r="I656" s="9">
        <v>261</v>
      </c>
      <c r="J656" s="30">
        <f t="shared" si="10"/>
        <v>249</v>
      </c>
      <c r="K656" s="9"/>
      <c r="M656" s="29"/>
    </row>
    <row r="657" spans="1:13" x14ac:dyDescent="0.35">
      <c r="A657" s="9">
        <v>205800</v>
      </c>
      <c r="B657" s="9" t="s">
        <v>277</v>
      </c>
      <c r="C657" s="9" t="s">
        <v>1033</v>
      </c>
      <c r="D657" s="9" t="s">
        <v>6</v>
      </c>
      <c r="E657" s="9" t="s">
        <v>62</v>
      </c>
      <c r="F657" s="9" t="s">
        <v>279</v>
      </c>
      <c r="G657" s="9" t="s">
        <v>9</v>
      </c>
      <c r="H657" s="30">
        <v>0</v>
      </c>
      <c r="I657" s="9">
        <v>0</v>
      </c>
      <c r="J657" s="30">
        <f t="shared" si="10"/>
        <v>0</v>
      </c>
      <c r="K657" s="9"/>
      <c r="M657" s="29"/>
    </row>
    <row r="658" spans="1:13" x14ac:dyDescent="0.35">
      <c r="A658" s="9">
        <v>205805</v>
      </c>
      <c r="B658" s="9" t="s">
        <v>162</v>
      </c>
      <c r="C658" s="9" t="s">
        <v>1034</v>
      </c>
      <c r="D658" s="9" t="s">
        <v>6</v>
      </c>
      <c r="E658" s="9" t="s">
        <v>75</v>
      </c>
      <c r="F658" s="9" t="s">
        <v>164</v>
      </c>
      <c r="G658" s="9" t="s">
        <v>9</v>
      </c>
      <c r="H658" s="30">
        <v>35</v>
      </c>
      <c r="I658" s="9">
        <v>0</v>
      </c>
      <c r="J658" s="30">
        <f t="shared" si="10"/>
        <v>-35</v>
      </c>
      <c r="K658" s="9"/>
      <c r="M658" s="29"/>
    </row>
    <row r="659" spans="1:13" x14ac:dyDescent="0.35">
      <c r="A659" s="9">
        <v>205808</v>
      </c>
      <c r="B659" s="9" t="s">
        <v>95</v>
      </c>
      <c r="C659" s="9" t="s">
        <v>1035</v>
      </c>
      <c r="D659" s="9" t="s">
        <v>6</v>
      </c>
      <c r="E659" s="9" t="s">
        <v>28</v>
      </c>
      <c r="F659" s="9" t="s">
        <v>97</v>
      </c>
      <c r="G659" s="9" t="s">
        <v>9</v>
      </c>
      <c r="H659" s="30">
        <v>12</v>
      </c>
      <c r="I659" s="9">
        <v>3343</v>
      </c>
      <c r="J659" s="30">
        <f t="shared" si="10"/>
        <v>3331</v>
      </c>
      <c r="K659" s="9"/>
      <c r="M659" s="29"/>
    </row>
    <row r="660" spans="1:13" x14ac:dyDescent="0.35">
      <c r="A660" s="9">
        <v>205887</v>
      </c>
      <c r="B660" s="9" t="s">
        <v>1108</v>
      </c>
      <c r="C660" s="9" t="s">
        <v>1133</v>
      </c>
      <c r="D660" s="9" t="s">
        <v>6</v>
      </c>
      <c r="E660" s="9" t="s">
        <v>92</v>
      </c>
      <c r="F660" s="9" t="s">
        <v>554</v>
      </c>
      <c r="G660" s="9" t="s">
        <v>9</v>
      </c>
      <c r="H660" s="30">
        <v>0</v>
      </c>
      <c r="I660" s="9">
        <v>0</v>
      </c>
      <c r="J660" s="30">
        <f t="shared" si="10"/>
        <v>0</v>
      </c>
      <c r="K660" s="9"/>
      <c r="M660" s="29"/>
    </row>
    <row r="661" spans="1:13" x14ac:dyDescent="0.35">
      <c r="A661" s="9">
        <v>205903</v>
      </c>
      <c r="B661" s="9" t="s">
        <v>260</v>
      </c>
      <c r="C661" s="9" t="s">
        <v>1036</v>
      </c>
      <c r="D661" s="9" t="s">
        <v>6</v>
      </c>
      <c r="E661" s="9" t="s">
        <v>92</v>
      </c>
      <c r="F661" s="9" t="s">
        <v>262</v>
      </c>
      <c r="G661" s="9" t="s">
        <v>9</v>
      </c>
      <c r="H661" s="30">
        <v>88534</v>
      </c>
      <c r="I661" s="9">
        <v>22241</v>
      </c>
      <c r="J661" s="30">
        <f t="shared" si="10"/>
        <v>-66293</v>
      </c>
      <c r="K661" s="9"/>
      <c r="M661" s="29"/>
    </row>
    <row r="662" spans="1:13" x14ac:dyDescent="0.35">
      <c r="A662" s="9">
        <v>206002</v>
      </c>
      <c r="B662" s="9" t="s">
        <v>1037</v>
      </c>
      <c r="C662" s="9" t="s">
        <v>1038</v>
      </c>
      <c r="D662" s="9" t="s">
        <v>6</v>
      </c>
      <c r="E662" s="9" t="s">
        <v>28</v>
      </c>
      <c r="F662" s="9" t="s">
        <v>166</v>
      </c>
      <c r="G662" s="9" t="s">
        <v>9</v>
      </c>
      <c r="H662" s="30">
        <v>15</v>
      </c>
      <c r="I662" s="9">
        <v>10248</v>
      </c>
      <c r="J662" s="30">
        <f t="shared" si="10"/>
        <v>10233</v>
      </c>
      <c r="K662" s="9"/>
      <c r="M662" s="29"/>
    </row>
    <row r="663" spans="1:13" x14ac:dyDescent="0.35">
      <c r="A663" s="9">
        <v>206045</v>
      </c>
      <c r="B663" s="9" t="s">
        <v>1039</v>
      </c>
      <c r="C663" s="9" t="s">
        <v>1040</v>
      </c>
      <c r="D663" s="9" t="s">
        <v>257</v>
      </c>
      <c r="E663" s="9" t="s">
        <v>31</v>
      </c>
      <c r="F663" s="9" t="s">
        <v>32</v>
      </c>
      <c r="G663" s="9" t="s">
        <v>9</v>
      </c>
      <c r="H663" s="30">
        <v>1</v>
      </c>
      <c r="I663" s="9">
        <v>1343</v>
      </c>
      <c r="J663" s="30">
        <f t="shared" si="10"/>
        <v>1342</v>
      </c>
      <c r="K663" s="9"/>
      <c r="M663" s="29"/>
    </row>
    <row r="664" spans="1:13" x14ac:dyDescent="0.35">
      <c r="A664" s="9">
        <v>206082</v>
      </c>
      <c r="B664" s="9" t="s">
        <v>849</v>
      </c>
      <c r="C664" s="9" t="s">
        <v>1041</v>
      </c>
      <c r="D664" s="9" t="s">
        <v>6</v>
      </c>
      <c r="E664" s="9" t="s">
        <v>100</v>
      </c>
      <c r="F664" s="9" t="s">
        <v>329</v>
      </c>
      <c r="G664" s="9" t="s">
        <v>9</v>
      </c>
      <c r="H664" s="30">
        <v>289</v>
      </c>
      <c r="I664" s="9">
        <v>1991</v>
      </c>
      <c r="J664" s="30">
        <f t="shared" si="10"/>
        <v>1702</v>
      </c>
      <c r="K664" s="9"/>
      <c r="M664" s="29"/>
    </row>
    <row r="665" spans="1:13" x14ac:dyDescent="0.35">
      <c r="A665" s="9">
        <v>206192</v>
      </c>
      <c r="B665" s="9" t="s">
        <v>67</v>
      </c>
      <c r="C665" s="9" t="s">
        <v>1042</v>
      </c>
      <c r="D665" s="9" t="s">
        <v>6</v>
      </c>
      <c r="E665" s="9" t="s">
        <v>69</v>
      </c>
      <c r="F665" s="9" t="s">
        <v>70</v>
      </c>
      <c r="G665" s="9" t="s">
        <v>9</v>
      </c>
      <c r="H665" s="30">
        <v>0</v>
      </c>
      <c r="I665" s="9">
        <v>0</v>
      </c>
      <c r="J665" s="30">
        <f t="shared" si="10"/>
        <v>0</v>
      </c>
      <c r="K665" s="9"/>
      <c r="M665" s="29"/>
    </row>
    <row r="666" spans="1:13" x14ac:dyDescent="0.35">
      <c r="A666" s="9">
        <v>206197</v>
      </c>
      <c r="B666" s="9" t="s">
        <v>577</v>
      </c>
      <c r="C666" s="9" t="s">
        <v>1043</v>
      </c>
      <c r="D666" s="9" t="s">
        <v>281</v>
      </c>
      <c r="E666" s="9" t="s">
        <v>122</v>
      </c>
      <c r="F666" s="9" t="s">
        <v>123</v>
      </c>
      <c r="G666" s="9" t="s">
        <v>9</v>
      </c>
      <c r="H666" s="30">
        <v>12415</v>
      </c>
      <c r="I666" s="9">
        <v>6916</v>
      </c>
      <c r="J666" s="30">
        <f t="shared" si="10"/>
        <v>-5499</v>
      </c>
      <c r="K666" s="9"/>
      <c r="M666" s="29"/>
    </row>
    <row r="667" spans="1:13" x14ac:dyDescent="0.35">
      <c r="A667" s="9">
        <v>206229</v>
      </c>
      <c r="B667" s="9" t="s">
        <v>196</v>
      </c>
      <c r="C667" s="9" t="s">
        <v>1044</v>
      </c>
      <c r="D667" s="9" t="s">
        <v>6</v>
      </c>
      <c r="E667" s="9" t="s">
        <v>198</v>
      </c>
      <c r="F667" s="9" t="s">
        <v>199</v>
      </c>
      <c r="G667" s="9" t="s">
        <v>9</v>
      </c>
      <c r="H667" s="30">
        <v>0</v>
      </c>
      <c r="I667" s="9">
        <v>0</v>
      </c>
      <c r="J667" s="30">
        <f t="shared" si="10"/>
        <v>0</v>
      </c>
      <c r="K667" s="9"/>
      <c r="M667" s="29"/>
    </row>
    <row r="668" spans="1:13" x14ac:dyDescent="0.35">
      <c r="A668" s="9">
        <v>206230</v>
      </c>
      <c r="B668" s="9" t="s">
        <v>158</v>
      </c>
      <c r="C668" s="9" t="s">
        <v>1045</v>
      </c>
      <c r="D668" s="9" t="s">
        <v>6</v>
      </c>
      <c r="E668" s="9" t="s">
        <v>160</v>
      </c>
      <c r="F668" s="9" t="s">
        <v>161</v>
      </c>
      <c r="G668" s="9" t="s">
        <v>9</v>
      </c>
      <c r="H668" s="30">
        <v>7</v>
      </c>
      <c r="I668" s="9">
        <v>0</v>
      </c>
      <c r="J668" s="30">
        <f t="shared" si="10"/>
        <v>-7</v>
      </c>
      <c r="K668" s="9"/>
      <c r="M668" s="29"/>
    </row>
    <row r="669" spans="1:13" x14ac:dyDescent="0.35">
      <c r="A669" s="9">
        <v>206541</v>
      </c>
      <c r="B669" s="9" t="s">
        <v>1046</v>
      </c>
      <c r="C669" s="9" t="s">
        <v>1046</v>
      </c>
      <c r="D669" s="9" t="s">
        <v>6</v>
      </c>
      <c r="E669" s="9" t="s">
        <v>75</v>
      </c>
      <c r="F669" s="9" t="s">
        <v>282</v>
      </c>
      <c r="G669" s="9" t="s">
        <v>9</v>
      </c>
      <c r="H669" s="30">
        <v>69</v>
      </c>
      <c r="I669" s="9">
        <v>0</v>
      </c>
      <c r="J669" s="30">
        <f t="shared" si="10"/>
        <v>-69</v>
      </c>
      <c r="K669" s="9"/>
      <c r="M669" s="29"/>
    </row>
    <row r="670" spans="1:13" x14ac:dyDescent="0.35">
      <c r="A670" s="9">
        <v>206924</v>
      </c>
      <c r="B670" s="9" t="s">
        <v>289</v>
      </c>
      <c r="C670" s="9" t="s">
        <v>1047</v>
      </c>
      <c r="D670" s="9" t="s">
        <v>6</v>
      </c>
      <c r="E670" s="9" t="s">
        <v>84</v>
      </c>
      <c r="F670" s="9" t="s">
        <v>291</v>
      </c>
      <c r="G670" s="9" t="s">
        <v>9</v>
      </c>
      <c r="H670" s="30">
        <v>43</v>
      </c>
      <c r="I670" s="9">
        <v>0</v>
      </c>
      <c r="J670" s="30">
        <f t="shared" si="10"/>
        <v>-43</v>
      </c>
      <c r="K670" s="9"/>
      <c r="M670" s="29"/>
    </row>
    <row r="671" spans="1:13" x14ac:dyDescent="0.35">
      <c r="A671" s="9">
        <v>206945</v>
      </c>
      <c r="B671" s="9" t="s">
        <v>1048</v>
      </c>
      <c r="C671" s="9" t="s">
        <v>1049</v>
      </c>
      <c r="D671" s="9" t="s">
        <v>6</v>
      </c>
      <c r="E671" s="9" t="s">
        <v>14</v>
      </c>
      <c r="F671" s="9" t="s">
        <v>304</v>
      </c>
      <c r="G671" s="9" t="s">
        <v>9</v>
      </c>
      <c r="H671" s="30">
        <v>35</v>
      </c>
      <c r="I671" s="9">
        <v>0</v>
      </c>
      <c r="J671" s="30">
        <f t="shared" si="10"/>
        <v>-35</v>
      </c>
      <c r="K671" s="9"/>
      <c r="M671" s="29"/>
    </row>
    <row r="672" spans="1:13" x14ac:dyDescent="0.35">
      <c r="A672" s="9">
        <v>206966</v>
      </c>
      <c r="B672" s="9" t="s">
        <v>98</v>
      </c>
      <c r="C672" s="9" t="s">
        <v>1050</v>
      </c>
      <c r="D672" s="9" t="s">
        <v>6</v>
      </c>
      <c r="E672" s="9" t="s">
        <v>100</v>
      </c>
      <c r="F672" s="9" t="s">
        <v>101</v>
      </c>
      <c r="G672" s="9" t="s">
        <v>9</v>
      </c>
      <c r="H672" s="30">
        <v>323</v>
      </c>
      <c r="I672" s="9">
        <v>0</v>
      </c>
      <c r="J672" s="30">
        <f t="shared" si="10"/>
        <v>-323</v>
      </c>
      <c r="K672" s="9"/>
      <c r="M672" s="29"/>
    </row>
    <row r="673" spans="1:13" x14ac:dyDescent="0.35">
      <c r="A673" s="9">
        <v>207004</v>
      </c>
      <c r="B673" s="9" t="s">
        <v>144</v>
      </c>
      <c r="C673" s="9" t="s">
        <v>1051</v>
      </c>
      <c r="D673" s="9" t="s">
        <v>6</v>
      </c>
      <c r="E673" s="9" t="s">
        <v>14</v>
      </c>
      <c r="F673" s="9" t="s">
        <v>407</v>
      </c>
      <c r="G673" s="9" t="s">
        <v>9</v>
      </c>
      <c r="H673" s="30">
        <v>106</v>
      </c>
      <c r="I673" s="9">
        <v>3643</v>
      </c>
      <c r="J673" s="30">
        <f t="shared" si="10"/>
        <v>3537</v>
      </c>
      <c r="K673" s="9"/>
      <c r="M673" s="29"/>
    </row>
    <row r="674" spans="1:13" x14ac:dyDescent="0.35">
      <c r="A674" s="9">
        <v>207022</v>
      </c>
      <c r="B674" s="9" t="s">
        <v>190</v>
      </c>
      <c r="C674" s="9" t="s">
        <v>1052</v>
      </c>
      <c r="D674" s="9" t="s">
        <v>6</v>
      </c>
      <c r="E674" s="9" t="s">
        <v>160</v>
      </c>
      <c r="F674" s="9" t="s">
        <v>192</v>
      </c>
      <c r="G674" s="9" t="s">
        <v>9</v>
      </c>
      <c r="H674" s="30">
        <v>1</v>
      </c>
      <c r="I674" s="9">
        <v>0</v>
      </c>
      <c r="J674" s="30">
        <f t="shared" si="10"/>
        <v>-1</v>
      </c>
      <c r="K674" s="9"/>
      <c r="M674" s="29"/>
    </row>
    <row r="675" spans="1:13" x14ac:dyDescent="0.35">
      <c r="A675" s="9">
        <v>207362</v>
      </c>
      <c r="B675" s="9" t="s">
        <v>335</v>
      </c>
      <c r="C675" s="9" t="s">
        <v>1053</v>
      </c>
      <c r="D675" s="9" t="s">
        <v>6</v>
      </c>
      <c r="E675" s="9" t="s">
        <v>211</v>
      </c>
      <c r="F675" s="9" t="s">
        <v>337</v>
      </c>
      <c r="G675" s="9" t="s">
        <v>9</v>
      </c>
      <c r="H675" s="30">
        <v>0</v>
      </c>
      <c r="I675" s="9">
        <v>0</v>
      </c>
      <c r="J675" s="30">
        <f t="shared" si="10"/>
        <v>0</v>
      </c>
      <c r="K675" s="9"/>
      <c r="M675" s="29"/>
    </row>
    <row r="676" spans="1:13" x14ac:dyDescent="0.35">
      <c r="A676" s="9">
        <v>207488</v>
      </c>
      <c r="B676" s="9" t="s">
        <v>335</v>
      </c>
      <c r="C676" s="9" t="s">
        <v>1054</v>
      </c>
      <c r="D676" s="9" t="s">
        <v>6</v>
      </c>
      <c r="E676" s="9" t="s">
        <v>211</v>
      </c>
      <c r="F676" s="9" t="s">
        <v>337</v>
      </c>
      <c r="G676" s="9" t="s">
        <v>9</v>
      </c>
      <c r="H676" s="30">
        <v>0</v>
      </c>
      <c r="I676" s="9">
        <v>0</v>
      </c>
      <c r="J676" s="30">
        <f t="shared" si="10"/>
        <v>0</v>
      </c>
      <c r="K676" s="9"/>
      <c r="M676" s="29"/>
    </row>
    <row r="677" spans="1:13" x14ac:dyDescent="0.35">
      <c r="A677" s="9">
        <v>207522</v>
      </c>
      <c r="B677" s="9" t="s">
        <v>154</v>
      </c>
      <c r="C677" s="9" t="s">
        <v>1055</v>
      </c>
      <c r="D677" s="9" t="s">
        <v>6</v>
      </c>
      <c r="E677" s="9" t="s">
        <v>14</v>
      </c>
      <c r="F677" s="9" t="s">
        <v>156</v>
      </c>
      <c r="G677" s="9" t="s">
        <v>9</v>
      </c>
      <c r="H677" s="30">
        <v>0</v>
      </c>
      <c r="I677" s="9">
        <v>0</v>
      </c>
      <c r="J677" s="30">
        <f t="shared" si="10"/>
        <v>0</v>
      </c>
      <c r="K677" s="9"/>
      <c r="M677" s="29"/>
    </row>
    <row r="678" spans="1:13" x14ac:dyDescent="0.35">
      <c r="A678" s="9">
        <v>207555</v>
      </c>
      <c r="B678" s="9" t="s">
        <v>71</v>
      </c>
      <c r="C678" s="9" t="s">
        <v>1056</v>
      </c>
      <c r="D678" s="9" t="s">
        <v>6</v>
      </c>
      <c r="E678" s="9" t="s">
        <v>46</v>
      </c>
      <c r="F678" s="9" t="s">
        <v>73</v>
      </c>
      <c r="G678" s="9" t="s">
        <v>9</v>
      </c>
      <c r="H678" s="30">
        <v>0</v>
      </c>
      <c r="I678" s="9">
        <v>0</v>
      </c>
      <c r="J678" s="30">
        <f t="shared" si="10"/>
        <v>0</v>
      </c>
      <c r="K678" s="9"/>
      <c r="M678" s="29"/>
    </row>
    <row r="679" spans="1:13" x14ac:dyDescent="0.35">
      <c r="A679" s="9">
        <v>207649</v>
      </c>
      <c r="B679" s="9" t="s">
        <v>1057</v>
      </c>
      <c r="C679" s="9" t="s">
        <v>1058</v>
      </c>
      <c r="D679" s="9" t="s">
        <v>6</v>
      </c>
      <c r="E679" s="9" t="s">
        <v>84</v>
      </c>
      <c r="F679" s="9" t="s">
        <v>1059</v>
      </c>
      <c r="G679" s="9" t="s">
        <v>9</v>
      </c>
      <c r="H679" s="30">
        <v>6</v>
      </c>
      <c r="I679" s="9">
        <v>2075</v>
      </c>
      <c r="J679" s="30">
        <f t="shared" si="10"/>
        <v>2069</v>
      </c>
      <c r="K679" s="9"/>
      <c r="M679" s="29"/>
    </row>
    <row r="680" spans="1:13" x14ac:dyDescent="0.35">
      <c r="A680" s="9">
        <v>207651</v>
      </c>
      <c r="B680" s="9" t="s">
        <v>816</v>
      </c>
      <c r="C680" s="9" t="s">
        <v>1060</v>
      </c>
      <c r="D680" s="9" t="s">
        <v>6</v>
      </c>
      <c r="E680" s="9" t="s">
        <v>211</v>
      </c>
      <c r="F680" s="9" t="s">
        <v>734</v>
      </c>
      <c r="G680" s="9" t="s">
        <v>9</v>
      </c>
      <c r="H680" s="30">
        <v>0</v>
      </c>
      <c r="I680" s="9">
        <v>294</v>
      </c>
      <c r="J680" s="30">
        <f t="shared" si="10"/>
        <v>294</v>
      </c>
      <c r="K680" s="9"/>
      <c r="M680" s="29"/>
    </row>
    <row r="681" spans="1:13" x14ac:dyDescent="0.35">
      <c r="A681" s="9">
        <v>207654</v>
      </c>
      <c r="B681" s="9" t="s">
        <v>481</v>
      </c>
      <c r="C681" s="9" t="s">
        <v>1061</v>
      </c>
      <c r="D681" s="9" t="s">
        <v>6</v>
      </c>
      <c r="E681" s="9" t="s">
        <v>205</v>
      </c>
      <c r="F681" s="9" t="s">
        <v>483</v>
      </c>
      <c r="G681" s="9" t="s">
        <v>9</v>
      </c>
      <c r="H681" s="30">
        <v>25</v>
      </c>
      <c r="I681" s="9">
        <v>113</v>
      </c>
      <c r="J681" s="30">
        <f t="shared" si="10"/>
        <v>88</v>
      </c>
      <c r="K681" s="9"/>
      <c r="M681" s="29"/>
    </row>
    <row r="682" spans="1:13" x14ac:dyDescent="0.35">
      <c r="A682" s="9">
        <v>207662</v>
      </c>
      <c r="B682" s="9" t="s">
        <v>144</v>
      </c>
      <c r="C682" s="9" t="s">
        <v>1062</v>
      </c>
      <c r="D682" s="9" t="s">
        <v>6</v>
      </c>
      <c r="E682" s="9" t="s">
        <v>14</v>
      </c>
      <c r="F682" s="9" t="s">
        <v>19</v>
      </c>
      <c r="G682" s="9" t="s">
        <v>9</v>
      </c>
      <c r="H682" s="30">
        <v>447</v>
      </c>
      <c r="I682" s="9">
        <v>4219</v>
      </c>
      <c r="J682" s="30">
        <f t="shared" si="10"/>
        <v>3772</v>
      </c>
      <c r="K682" s="9"/>
      <c r="M682" s="29"/>
    </row>
    <row r="683" spans="1:13" x14ac:dyDescent="0.35">
      <c r="A683" s="9">
        <v>207663</v>
      </c>
      <c r="B683" s="9" t="s">
        <v>144</v>
      </c>
      <c r="C683" s="9" t="s">
        <v>1063</v>
      </c>
      <c r="D683" s="9" t="s">
        <v>6</v>
      </c>
      <c r="E683" s="9" t="s">
        <v>14</v>
      </c>
      <c r="F683" s="9" t="s">
        <v>19</v>
      </c>
      <c r="G683" s="9" t="s">
        <v>9</v>
      </c>
      <c r="H683" s="30">
        <v>160</v>
      </c>
      <c r="I683" s="9">
        <v>0</v>
      </c>
      <c r="J683" s="30">
        <f t="shared" si="10"/>
        <v>-160</v>
      </c>
      <c r="K683" s="9"/>
      <c r="M683" s="29"/>
    </row>
    <row r="684" spans="1:13" x14ac:dyDescent="0.35">
      <c r="A684" s="9">
        <v>207666</v>
      </c>
      <c r="B684" s="9" t="s">
        <v>148</v>
      </c>
      <c r="C684" s="9" t="s">
        <v>1064</v>
      </c>
      <c r="D684" s="9" t="s">
        <v>6</v>
      </c>
      <c r="E684" s="9" t="s">
        <v>129</v>
      </c>
      <c r="F684" s="9" t="s">
        <v>149</v>
      </c>
      <c r="G684" s="9" t="s">
        <v>9</v>
      </c>
      <c r="H684" s="30">
        <v>340</v>
      </c>
      <c r="I684" s="9">
        <v>0</v>
      </c>
      <c r="J684" s="30">
        <f t="shared" si="10"/>
        <v>-340</v>
      </c>
      <c r="K684" s="9"/>
      <c r="M684" s="29"/>
    </row>
    <row r="685" spans="1:13" x14ac:dyDescent="0.35">
      <c r="A685" s="9">
        <v>207667</v>
      </c>
      <c r="B685" s="9" t="s">
        <v>148</v>
      </c>
      <c r="C685" s="9" t="s">
        <v>1065</v>
      </c>
      <c r="D685" s="9" t="s">
        <v>6</v>
      </c>
      <c r="E685" s="9" t="s">
        <v>129</v>
      </c>
      <c r="F685" s="9" t="s">
        <v>149</v>
      </c>
      <c r="G685" s="9" t="s">
        <v>9</v>
      </c>
      <c r="H685" s="30">
        <v>302</v>
      </c>
      <c r="I685" s="9">
        <v>0</v>
      </c>
      <c r="J685" s="30">
        <f t="shared" si="10"/>
        <v>-302</v>
      </c>
      <c r="K685" s="9"/>
      <c r="M685" s="29"/>
    </row>
    <row r="686" spans="1:13" x14ac:dyDescent="0.35">
      <c r="A686" s="9">
        <v>207668</v>
      </c>
      <c r="B686" s="9" t="s">
        <v>148</v>
      </c>
      <c r="C686" s="9" t="s">
        <v>1066</v>
      </c>
      <c r="D686" s="9" t="s">
        <v>6</v>
      </c>
      <c r="E686" s="9" t="s">
        <v>129</v>
      </c>
      <c r="F686" s="9" t="s">
        <v>149</v>
      </c>
      <c r="G686" s="9" t="s">
        <v>9</v>
      </c>
      <c r="H686" s="30">
        <v>25</v>
      </c>
      <c r="I686" s="9">
        <v>0</v>
      </c>
      <c r="J686" s="30">
        <f t="shared" si="10"/>
        <v>-25</v>
      </c>
      <c r="K686" s="9"/>
      <c r="M686" s="29"/>
    </row>
    <row r="687" spans="1:13" x14ac:dyDescent="0.35">
      <c r="A687" s="9">
        <v>207698</v>
      </c>
      <c r="B687" s="9" t="s">
        <v>435</v>
      </c>
      <c r="C687" s="9" t="s">
        <v>1067</v>
      </c>
      <c r="D687" s="9" t="s">
        <v>6</v>
      </c>
      <c r="E687" s="9" t="s">
        <v>28</v>
      </c>
      <c r="F687" s="9" t="s">
        <v>437</v>
      </c>
      <c r="G687" s="9" t="s">
        <v>9</v>
      </c>
      <c r="H687" s="30">
        <v>0</v>
      </c>
      <c r="I687" s="9">
        <v>0</v>
      </c>
      <c r="J687" s="30">
        <f t="shared" si="10"/>
        <v>0</v>
      </c>
      <c r="K687" s="9"/>
      <c r="M687" s="29"/>
    </row>
    <row r="688" spans="1:13" x14ac:dyDescent="0.35">
      <c r="A688" s="9">
        <v>208282</v>
      </c>
      <c r="B688" s="9" t="s">
        <v>941</v>
      </c>
      <c r="C688" s="9" t="s">
        <v>1068</v>
      </c>
      <c r="D688" s="9" t="s">
        <v>6</v>
      </c>
      <c r="E688" s="9" t="s">
        <v>205</v>
      </c>
      <c r="F688" s="9" t="s">
        <v>943</v>
      </c>
      <c r="G688" s="9" t="s">
        <v>9</v>
      </c>
      <c r="H688" s="30">
        <v>3</v>
      </c>
      <c r="I688" s="9">
        <v>0</v>
      </c>
      <c r="J688" s="30">
        <f t="shared" si="10"/>
        <v>-3</v>
      </c>
      <c r="K688" s="9"/>
      <c r="M688" s="29"/>
    </row>
    <row r="689" spans="1:13" x14ac:dyDescent="0.35">
      <c r="A689" s="9">
        <v>208482</v>
      </c>
      <c r="B689" s="9" t="s">
        <v>441</v>
      </c>
      <c r="C689" s="9" t="s">
        <v>1069</v>
      </c>
      <c r="D689" s="9" t="s">
        <v>6</v>
      </c>
      <c r="E689" s="9" t="s">
        <v>75</v>
      </c>
      <c r="F689" s="9" t="s">
        <v>443</v>
      </c>
      <c r="G689" s="9" t="s">
        <v>9</v>
      </c>
      <c r="H689" s="30">
        <v>702</v>
      </c>
      <c r="I689" s="9">
        <v>0</v>
      </c>
      <c r="J689" s="30">
        <f t="shared" si="10"/>
        <v>-702</v>
      </c>
      <c r="K689" s="9"/>
      <c r="M689" s="29"/>
    </row>
    <row r="690" spans="1:13" x14ac:dyDescent="0.35">
      <c r="A690" s="9">
        <v>208543</v>
      </c>
      <c r="B690" s="9" t="s">
        <v>1070</v>
      </c>
      <c r="C690" s="9" t="s">
        <v>1071</v>
      </c>
      <c r="D690" s="9" t="s">
        <v>6</v>
      </c>
      <c r="E690" s="9" t="s">
        <v>46</v>
      </c>
      <c r="F690" s="9" t="s">
        <v>73</v>
      </c>
      <c r="G690" s="9" t="s">
        <v>9</v>
      </c>
      <c r="H690" s="30">
        <v>0</v>
      </c>
      <c r="I690" s="9">
        <v>0</v>
      </c>
      <c r="J690" s="30">
        <f t="shared" si="10"/>
        <v>0</v>
      </c>
      <c r="K690" s="9"/>
      <c r="M690" s="29"/>
    </row>
    <row r="691" spans="1:13" x14ac:dyDescent="0.35">
      <c r="A691" s="9">
        <v>208763</v>
      </c>
      <c r="B691" s="9" t="s">
        <v>1057</v>
      </c>
      <c r="C691" s="9" t="s">
        <v>1072</v>
      </c>
      <c r="D691" s="9" t="s">
        <v>6</v>
      </c>
      <c r="E691" s="9" t="s">
        <v>84</v>
      </c>
      <c r="F691" s="9" t="s">
        <v>1059</v>
      </c>
      <c r="G691" s="9" t="s">
        <v>9</v>
      </c>
      <c r="H691" s="30">
        <v>8</v>
      </c>
      <c r="I691" s="9">
        <v>0</v>
      </c>
      <c r="J691" s="30">
        <f t="shared" si="10"/>
        <v>-8</v>
      </c>
      <c r="K691" s="9"/>
      <c r="M691" s="29"/>
    </row>
    <row r="692" spans="1:13" x14ac:dyDescent="0.35">
      <c r="A692" s="9">
        <v>208764</v>
      </c>
      <c r="B692" s="9" t="s">
        <v>1057</v>
      </c>
      <c r="C692" s="9" t="s">
        <v>1073</v>
      </c>
      <c r="D692" s="9" t="s">
        <v>6</v>
      </c>
      <c r="E692" s="9" t="s">
        <v>84</v>
      </c>
      <c r="F692" s="9" t="s">
        <v>1059</v>
      </c>
      <c r="G692" s="9" t="s">
        <v>9</v>
      </c>
      <c r="H692" s="30">
        <v>0</v>
      </c>
      <c r="I692" s="9">
        <v>0</v>
      </c>
      <c r="J692" s="30">
        <f t="shared" si="10"/>
        <v>0</v>
      </c>
      <c r="K692" s="9"/>
      <c r="M692" s="29"/>
    </row>
    <row r="693" spans="1:13" x14ac:dyDescent="0.35">
      <c r="A693" s="9">
        <v>208832</v>
      </c>
      <c r="B693" s="9" t="s">
        <v>902</v>
      </c>
      <c r="C693" s="9" t="s">
        <v>1074</v>
      </c>
      <c r="D693" s="9" t="s">
        <v>6</v>
      </c>
      <c r="E693" s="9" t="s">
        <v>220</v>
      </c>
      <c r="F693" s="9" t="s">
        <v>717</v>
      </c>
      <c r="G693" s="9" t="s">
        <v>9</v>
      </c>
      <c r="H693" s="30">
        <v>29</v>
      </c>
      <c r="I693" s="9">
        <v>0</v>
      </c>
      <c r="J693" s="30">
        <f t="shared" si="10"/>
        <v>-29</v>
      </c>
      <c r="K693" s="9"/>
      <c r="M693" s="29"/>
    </row>
    <row r="694" spans="1:13" x14ac:dyDescent="0.35">
      <c r="A694" s="9">
        <v>208942</v>
      </c>
      <c r="B694" s="9" t="s">
        <v>523</v>
      </c>
      <c r="C694" s="9" t="s">
        <v>1075</v>
      </c>
      <c r="D694" s="9" t="s">
        <v>6</v>
      </c>
      <c r="E694" s="9" t="s">
        <v>92</v>
      </c>
      <c r="F694" s="9" t="s">
        <v>525</v>
      </c>
      <c r="G694" s="9" t="s">
        <v>9</v>
      </c>
      <c r="H694" s="30">
        <v>0</v>
      </c>
      <c r="I694" s="9">
        <v>151</v>
      </c>
      <c r="J694" s="30">
        <f t="shared" si="10"/>
        <v>151</v>
      </c>
      <c r="K694" s="9"/>
      <c r="M694" s="29"/>
    </row>
    <row r="695" spans="1:13" x14ac:dyDescent="0.35">
      <c r="A695" s="9">
        <v>209062</v>
      </c>
      <c r="B695" s="9" t="s">
        <v>158</v>
      </c>
      <c r="C695" s="9" t="s">
        <v>1076</v>
      </c>
      <c r="D695" s="9" t="s">
        <v>6</v>
      </c>
      <c r="E695" s="9" t="s">
        <v>31</v>
      </c>
      <c r="F695" s="9" t="s">
        <v>398</v>
      </c>
      <c r="G695" s="9" t="s">
        <v>9</v>
      </c>
      <c r="H695" s="30">
        <v>0</v>
      </c>
      <c r="I695" s="9">
        <v>0</v>
      </c>
      <c r="J695" s="30">
        <f t="shared" si="10"/>
        <v>0</v>
      </c>
      <c r="K695" s="9"/>
      <c r="M695" s="29"/>
    </row>
    <row r="696" spans="1:13" x14ac:dyDescent="0.35">
      <c r="A696" s="9">
        <v>209074</v>
      </c>
      <c r="B696" s="9" t="s">
        <v>148</v>
      </c>
      <c r="C696" s="9" t="s">
        <v>1077</v>
      </c>
      <c r="D696" s="9" t="s">
        <v>6</v>
      </c>
      <c r="E696" s="9" t="s">
        <v>129</v>
      </c>
      <c r="F696" s="9" t="s">
        <v>149</v>
      </c>
      <c r="G696" s="9" t="s">
        <v>9</v>
      </c>
      <c r="H696" s="30">
        <v>27298</v>
      </c>
      <c r="I696" s="9">
        <v>4719</v>
      </c>
      <c r="J696" s="30">
        <f t="shared" si="10"/>
        <v>-22579</v>
      </c>
      <c r="K696" s="9"/>
      <c r="M696" s="29"/>
    </row>
    <row r="697" spans="1:13" x14ac:dyDescent="0.35">
      <c r="A697" s="9">
        <v>209722</v>
      </c>
      <c r="B697" s="9" t="s">
        <v>982</v>
      </c>
      <c r="C697" s="9" t="s">
        <v>1078</v>
      </c>
      <c r="D697" s="9" t="s">
        <v>6</v>
      </c>
      <c r="E697" s="9" t="s">
        <v>198</v>
      </c>
      <c r="F697" s="9" t="s">
        <v>984</v>
      </c>
      <c r="G697" s="9" t="s">
        <v>9</v>
      </c>
      <c r="H697" s="30">
        <v>3023</v>
      </c>
      <c r="I697" s="9">
        <v>2332</v>
      </c>
      <c r="J697" s="30">
        <f t="shared" si="10"/>
        <v>-691</v>
      </c>
      <c r="K697" s="9"/>
      <c r="M697" s="29"/>
    </row>
    <row r="698" spans="1:13" x14ac:dyDescent="0.35">
      <c r="A698" s="9">
        <v>209930</v>
      </c>
      <c r="B698" s="9" t="s">
        <v>441</v>
      </c>
      <c r="C698" s="9" t="s">
        <v>1079</v>
      </c>
      <c r="D698" s="9" t="s">
        <v>6</v>
      </c>
      <c r="E698" s="9" t="s">
        <v>75</v>
      </c>
      <c r="F698" s="9" t="s">
        <v>443</v>
      </c>
      <c r="G698" s="9" t="s">
        <v>9</v>
      </c>
      <c r="H698" s="30">
        <v>217</v>
      </c>
      <c r="I698" s="9">
        <v>0</v>
      </c>
      <c r="J698" s="30">
        <f t="shared" si="10"/>
        <v>-217</v>
      </c>
      <c r="K698" s="9"/>
      <c r="M698" s="29"/>
    </row>
    <row r="699" spans="1:13" x14ac:dyDescent="0.35">
      <c r="A699" s="9">
        <v>209970</v>
      </c>
      <c r="B699" s="9" t="s">
        <v>169</v>
      </c>
      <c r="C699" s="9" t="s">
        <v>1080</v>
      </c>
      <c r="D699" s="9" t="s">
        <v>6</v>
      </c>
      <c r="E699" s="9" t="s">
        <v>84</v>
      </c>
      <c r="F699" s="9" t="s">
        <v>246</v>
      </c>
      <c r="G699" s="9" t="s">
        <v>9</v>
      </c>
      <c r="H699" s="30">
        <v>1335</v>
      </c>
      <c r="I699" s="9">
        <v>125</v>
      </c>
      <c r="J699" s="30">
        <f t="shared" si="10"/>
        <v>-1210</v>
      </c>
      <c r="K699" s="9"/>
      <c r="M699" s="29"/>
    </row>
    <row r="700" spans="1:13" x14ac:dyDescent="0.35">
      <c r="A700" s="9">
        <v>210139</v>
      </c>
      <c r="B700" s="9" t="s">
        <v>12</v>
      </c>
      <c r="C700" s="9" t="s">
        <v>1081</v>
      </c>
      <c r="D700" s="9" t="s">
        <v>6</v>
      </c>
      <c r="E700" s="9" t="s">
        <v>14</v>
      </c>
      <c r="F700" s="9" t="s">
        <v>19</v>
      </c>
      <c r="G700" s="9" t="s">
        <v>9</v>
      </c>
      <c r="H700" s="30">
        <v>0</v>
      </c>
      <c r="I700" s="9">
        <v>720</v>
      </c>
      <c r="J700" s="30">
        <f t="shared" si="10"/>
        <v>720</v>
      </c>
      <c r="K700" s="9"/>
      <c r="M700" s="29"/>
    </row>
    <row r="701" spans="1:13" x14ac:dyDescent="0.35">
      <c r="A701" s="9">
        <v>210477</v>
      </c>
      <c r="B701" s="9" t="s">
        <v>283</v>
      </c>
      <c r="C701" s="9" t="s">
        <v>1082</v>
      </c>
      <c r="D701" s="9" t="s">
        <v>6</v>
      </c>
      <c r="E701" s="9" t="s">
        <v>75</v>
      </c>
      <c r="F701" s="9" t="s">
        <v>282</v>
      </c>
      <c r="G701" s="9" t="s">
        <v>9</v>
      </c>
      <c r="H701" s="30">
        <v>0</v>
      </c>
      <c r="I701" s="9">
        <v>0</v>
      </c>
      <c r="J701" s="30">
        <f t="shared" si="10"/>
        <v>0</v>
      </c>
      <c r="K701" s="9"/>
      <c r="M701" s="29"/>
    </row>
    <row r="702" spans="1:13" x14ac:dyDescent="0.35">
      <c r="A702" s="9">
        <v>210528</v>
      </c>
      <c r="B702" s="9" t="s">
        <v>1083</v>
      </c>
      <c r="C702" s="9" t="s">
        <v>1084</v>
      </c>
      <c r="D702" s="9" t="s">
        <v>6</v>
      </c>
      <c r="E702" s="9" t="s">
        <v>205</v>
      </c>
      <c r="F702" s="9" t="s">
        <v>1085</v>
      </c>
      <c r="G702" s="9" t="s">
        <v>9</v>
      </c>
      <c r="H702" s="30">
        <v>28</v>
      </c>
      <c r="I702" s="9">
        <v>2319</v>
      </c>
      <c r="J702" s="30">
        <f t="shared" si="10"/>
        <v>2291</v>
      </c>
      <c r="K702" s="9"/>
      <c r="M702" s="29"/>
    </row>
    <row r="703" spans="1:13" x14ac:dyDescent="0.35">
      <c r="A703" s="9">
        <v>210529</v>
      </c>
      <c r="B703" s="9" t="s">
        <v>1083</v>
      </c>
      <c r="C703" s="9" t="s">
        <v>1086</v>
      </c>
      <c r="D703" s="9" t="s">
        <v>6</v>
      </c>
      <c r="E703" s="9" t="s">
        <v>205</v>
      </c>
      <c r="F703" s="9" t="s">
        <v>1085</v>
      </c>
      <c r="G703" s="9" t="s">
        <v>9</v>
      </c>
      <c r="H703" s="30">
        <v>18</v>
      </c>
      <c r="I703" s="9">
        <v>0</v>
      </c>
      <c r="J703" s="30">
        <f t="shared" si="10"/>
        <v>-18</v>
      </c>
      <c r="K703" s="9"/>
      <c r="M703" s="29"/>
    </row>
    <row r="704" spans="1:13" x14ac:dyDescent="0.35">
      <c r="A704" s="9">
        <v>210538</v>
      </c>
      <c r="B704" s="9" t="s">
        <v>144</v>
      </c>
      <c r="C704" s="9" t="s">
        <v>1087</v>
      </c>
      <c r="D704" s="9" t="s">
        <v>6</v>
      </c>
      <c r="E704" s="9" t="s">
        <v>14</v>
      </c>
      <c r="F704" s="9" t="s">
        <v>19</v>
      </c>
      <c r="G704" s="9" t="s">
        <v>9</v>
      </c>
      <c r="H704" s="30">
        <v>0</v>
      </c>
      <c r="I704" s="9">
        <v>0</v>
      </c>
      <c r="J704" s="30">
        <f t="shared" si="10"/>
        <v>0</v>
      </c>
      <c r="K704" s="9"/>
      <c r="M704" s="29"/>
    </row>
    <row r="705" spans="1:13" x14ac:dyDescent="0.35">
      <c r="A705" s="9">
        <v>210543</v>
      </c>
      <c r="B705" s="9" t="s">
        <v>1083</v>
      </c>
      <c r="C705" s="9" t="s">
        <v>1088</v>
      </c>
      <c r="D705" s="9" t="s">
        <v>6</v>
      </c>
      <c r="E705" s="9" t="s">
        <v>205</v>
      </c>
      <c r="F705" s="9" t="s">
        <v>1085</v>
      </c>
      <c r="G705" s="9" t="s">
        <v>9</v>
      </c>
      <c r="H705" s="30">
        <v>0</v>
      </c>
      <c r="I705" s="9">
        <v>0</v>
      </c>
      <c r="J705" s="30">
        <f t="shared" si="10"/>
        <v>0</v>
      </c>
      <c r="K705" s="9"/>
      <c r="M705" s="29"/>
    </row>
    <row r="706" spans="1:13" x14ac:dyDescent="0.35">
      <c r="A706" s="9">
        <v>210587</v>
      </c>
      <c r="B706" s="9" t="s">
        <v>330</v>
      </c>
      <c r="C706" s="9" t="s">
        <v>1089</v>
      </c>
      <c r="D706" s="9" t="s">
        <v>6</v>
      </c>
      <c r="E706" s="9" t="s">
        <v>92</v>
      </c>
      <c r="F706" s="9" t="s">
        <v>754</v>
      </c>
      <c r="G706" s="9" t="s">
        <v>9</v>
      </c>
      <c r="H706" s="30">
        <v>105</v>
      </c>
      <c r="I706" s="9">
        <v>0</v>
      </c>
      <c r="J706" s="30">
        <f t="shared" si="10"/>
        <v>-105</v>
      </c>
      <c r="K706" s="9"/>
      <c r="M706" s="29"/>
    </row>
    <row r="707" spans="1:13" x14ac:dyDescent="0.35">
      <c r="A707" s="9">
        <v>210594</v>
      </c>
      <c r="B707" s="9" t="s">
        <v>1152</v>
      </c>
      <c r="C707" s="9" t="s">
        <v>1134</v>
      </c>
      <c r="D707" s="9" t="s">
        <v>6</v>
      </c>
      <c r="E707" s="9" t="s">
        <v>84</v>
      </c>
      <c r="F707" s="9" t="s">
        <v>85</v>
      </c>
      <c r="G707" s="9" t="s">
        <v>9</v>
      </c>
      <c r="H707" s="30">
        <v>0</v>
      </c>
      <c r="I707" s="9">
        <v>0</v>
      </c>
      <c r="J707" s="30">
        <f t="shared" si="10"/>
        <v>0</v>
      </c>
      <c r="K707" s="9"/>
      <c r="M707" s="29"/>
    </row>
    <row r="708" spans="1:13" x14ac:dyDescent="0.35">
      <c r="A708" s="9">
        <v>210595</v>
      </c>
      <c r="B708" s="9" t="s">
        <v>1152</v>
      </c>
      <c r="C708" s="9" t="s">
        <v>1090</v>
      </c>
      <c r="D708" s="9" t="s">
        <v>6</v>
      </c>
      <c r="E708" s="9" t="s">
        <v>84</v>
      </c>
      <c r="F708" s="9" t="s">
        <v>85</v>
      </c>
      <c r="G708" s="9" t="s">
        <v>9</v>
      </c>
      <c r="H708" s="30">
        <v>70</v>
      </c>
      <c r="I708" s="9">
        <v>13290</v>
      </c>
      <c r="J708" s="30">
        <f t="shared" ref="J708:J738" si="11">I708-H708</f>
        <v>13220</v>
      </c>
      <c r="K708" s="9"/>
      <c r="M708" s="29"/>
    </row>
    <row r="709" spans="1:13" x14ac:dyDescent="0.35">
      <c r="A709" s="9">
        <v>210604</v>
      </c>
      <c r="B709" s="9" t="s">
        <v>162</v>
      </c>
      <c r="C709" s="9" t="s">
        <v>1091</v>
      </c>
      <c r="D709" s="9" t="s">
        <v>6</v>
      </c>
      <c r="E709" s="9" t="s">
        <v>75</v>
      </c>
      <c r="F709" s="9" t="s">
        <v>164</v>
      </c>
      <c r="G709" s="9" t="s">
        <v>9</v>
      </c>
      <c r="H709" s="30">
        <v>509</v>
      </c>
      <c r="I709" s="9">
        <v>0</v>
      </c>
      <c r="J709" s="30">
        <f t="shared" si="11"/>
        <v>-509</v>
      </c>
      <c r="K709" s="9"/>
      <c r="M709" s="29"/>
    </row>
    <row r="710" spans="1:13" x14ac:dyDescent="0.35">
      <c r="A710" s="9">
        <v>210611</v>
      </c>
      <c r="B710" s="9" t="s">
        <v>371</v>
      </c>
      <c r="C710" s="9" t="s">
        <v>1135</v>
      </c>
      <c r="D710" s="9" t="s">
        <v>6</v>
      </c>
      <c r="E710" s="9" t="s">
        <v>84</v>
      </c>
      <c r="F710" s="9" t="s">
        <v>415</v>
      </c>
      <c r="G710" s="9" t="s">
        <v>9</v>
      </c>
      <c r="H710" s="30">
        <v>0</v>
      </c>
      <c r="I710" s="9">
        <v>0</v>
      </c>
      <c r="J710" s="30">
        <f t="shared" si="11"/>
        <v>0</v>
      </c>
      <c r="K710" s="9"/>
      <c r="M710" s="29"/>
    </row>
    <row r="711" spans="1:13" x14ac:dyDescent="0.35">
      <c r="A711" s="9">
        <v>210698</v>
      </c>
      <c r="B711" s="9" t="s">
        <v>144</v>
      </c>
      <c r="C711" s="9" t="s">
        <v>1136</v>
      </c>
      <c r="D711" s="9" t="s">
        <v>6</v>
      </c>
      <c r="E711" s="9" t="s">
        <v>14</v>
      </c>
      <c r="F711" s="9" t="s">
        <v>156</v>
      </c>
      <c r="G711" s="9" t="s">
        <v>9</v>
      </c>
      <c r="H711" s="30">
        <v>114284</v>
      </c>
      <c r="I711" s="9">
        <v>21503</v>
      </c>
      <c r="J711" s="30">
        <f t="shared" si="11"/>
        <v>-92781</v>
      </c>
      <c r="K711" s="9"/>
      <c r="M711" s="29"/>
    </row>
    <row r="712" spans="1:13" x14ac:dyDescent="0.35">
      <c r="A712" s="9">
        <v>211058</v>
      </c>
      <c r="B712" s="9" t="s">
        <v>347</v>
      </c>
      <c r="C712" s="9" t="s">
        <v>1137</v>
      </c>
      <c r="D712" s="9" t="s">
        <v>6</v>
      </c>
      <c r="E712" s="9" t="s">
        <v>84</v>
      </c>
      <c r="F712" s="9" t="s">
        <v>349</v>
      </c>
      <c r="G712" s="9" t="s">
        <v>9</v>
      </c>
      <c r="H712" s="30">
        <v>0</v>
      </c>
      <c r="I712" s="9">
        <v>0</v>
      </c>
      <c r="J712" s="30">
        <f t="shared" si="11"/>
        <v>0</v>
      </c>
      <c r="K712" s="9"/>
      <c r="M712" s="29"/>
    </row>
    <row r="713" spans="1:13" x14ac:dyDescent="0.35">
      <c r="A713" s="9">
        <v>211078</v>
      </c>
      <c r="B713" s="9" t="s">
        <v>74</v>
      </c>
      <c r="C713" s="9" t="s">
        <v>1138</v>
      </c>
      <c r="D713" s="9" t="s">
        <v>6</v>
      </c>
      <c r="E713" s="9" t="s">
        <v>75</v>
      </c>
      <c r="F713" s="9" t="s">
        <v>76</v>
      </c>
      <c r="G713" s="9" t="s">
        <v>9</v>
      </c>
      <c r="H713" s="30">
        <v>26</v>
      </c>
      <c r="I713" s="9">
        <v>0</v>
      </c>
      <c r="J713" s="30">
        <f t="shared" si="11"/>
        <v>-26</v>
      </c>
      <c r="K713" s="9"/>
      <c r="M713" s="29"/>
    </row>
    <row r="714" spans="1:13" x14ac:dyDescent="0.35">
      <c r="A714" s="9">
        <v>211079</v>
      </c>
      <c r="B714" s="9" t="s">
        <v>74</v>
      </c>
      <c r="C714" s="9" t="s">
        <v>1139</v>
      </c>
      <c r="D714" s="9" t="s">
        <v>6</v>
      </c>
      <c r="E714" s="9" t="s">
        <v>75</v>
      </c>
      <c r="F714" s="9" t="s">
        <v>76</v>
      </c>
      <c r="G714" s="9" t="s">
        <v>9</v>
      </c>
      <c r="H714" s="30">
        <v>0</v>
      </c>
      <c r="I714" s="9">
        <v>0</v>
      </c>
      <c r="J714" s="30">
        <f t="shared" si="11"/>
        <v>0</v>
      </c>
      <c r="K714" s="9"/>
      <c r="M714" s="29"/>
    </row>
    <row r="715" spans="1:13" x14ac:dyDescent="0.35">
      <c r="A715" s="9">
        <v>211080</v>
      </c>
      <c r="B715" s="9" t="s">
        <v>74</v>
      </c>
      <c r="C715" s="9" t="s">
        <v>1140</v>
      </c>
      <c r="D715" s="9" t="s">
        <v>6</v>
      </c>
      <c r="E715" s="9" t="s">
        <v>75</v>
      </c>
      <c r="F715" s="9" t="s">
        <v>76</v>
      </c>
      <c r="G715" s="9" t="s">
        <v>9</v>
      </c>
      <c r="H715" s="30">
        <v>0</v>
      </c>
      <c r="I715" s="9">
        <v>0</v>
      </c>
      <c r="J715" s="30">
        <f t="shared" si="11"/>
        <v>0</v>
      </c>
      <c r="K715" s="9"/>
      <c r="M715" s="29"/>
    </row>
    <row r="716" spans="1:13" x14ac:dyDescent="0.35">
      <c r="A716" s="9">
        <v>211081</v>
      </c>
      <c r="B716" s="9" t="s">
        <v>74</v>
      </c>
      <c r="C716" s="9" t="s">
        <v>1141</v>
      </c>
      <c r="D716" s="9" t="s">
        <v>6</v>
      </c>
      <c r="E716" s="9" t="s">
        <v>75</v>
      </c>
      <c r="F716" s="9" t="s">
        <v>76</v>
      </c>
      <c r="G716" s="9" t="s">
        <v>9</v>
      </c>
      <c r="H716" s="30">
        <v>0</v>
      </c>
      <c r="I716" s="9">
        <v>0</v>
      </c>
      <c r="J716" s="30">
        <f t="shared" si="11"/>
        <v>0</v>
      </c>
      <c r="K716" s="9"/>
      <c r="M716" s="29"/>
    </row>
    <row r="717" spans="1:13" x14ac:dyDescent="0.35">
      <c r="A717" s="9">
        <v>211082</v>
      </c>
      <c r="B717" s="9" t="s">
        <v>74</v>
      </c>
      <c r="C717" s="9" t="s">
        <v>1142</v>
      </c>
      <c r="D717" s="9" t="s">
        <v>6</v>
      </c>
      <c r="E717" s="9" t="s">
        <v>75</v>
      </c>
      <c r="F717" s="9" t="s">
        <v>76</v>
      </c>
      <c r="G717" s="9" t="s">
        <v>9</v>
      </c>
      <c r="H717" s="30">
        <v>0</v>
      </c>
      <c r="I717" s="9">
        <v>0</v>
      </c>
      <c r="J717" s="30">
        <f t="shared" si="11"/>
        <v>0</v>
      </c>
      <c r="K717" s="9"/>
      <c r="M717" s="29"/>
    </row>
    <row r="718" spans="1:13" x14ac:dyDescent="0.35">
      <c r="A718" s="9">
        <v>211083</v>
      </c>
      <c r="B718" s="9" t="s">
        <v>74</v>
      </c>
      <c r="C718" s="9" t="s">
        <v>1143</v>
      </c>
      <c r="D718" s="9" t="s">
        <v>6</v>
      </c>
      <c r="E718" s="9" t="s">
        <v>75</v>
      </c>
      <c r="F718" s="9" t="s">
        <v>76</v>
      </c>
      <c r="G718" s="9" t="s">
        <v>9</v>
      </c>
      <c r="H718" s="30">
        <v>0</v>
      </c>
      <c r="I718" s="9">
        <v>0</v>
      </c>
      <c r="J718" s="30">
        <f t="shared" si="11"/>
        <v>0</v>
      </c>
      <c r="K718" s="9"/>
      <c r="M718" s="29"/>
    </row>
    <row r="719" spans="1:13" x14ac:dyDescent="0.35">
      <c r="A719" s="9">
        <v>211098</v>
      </c>
      <c r="B719" s="9" t="s">
        <v>1179</v>
      </c>
      <c r="C719" s="9" t="s">
        <v>1172</v>
      </c>
      <c r="D719" s="9" t="s">
        <v>6</v>
      </c>
      <c r="E719" s="9" t="s">
        <v>105</v>
      </c>
      <c r="F719" s="9" t="s">
        <v>106</v>
      </c>
      <c r="G719" s="9" t="s">
        <v>9</v>
      </c>
      <c r="H719" s="30">
        <v>43</v>
      </c>
      <c r="I719" s="9">
        <v>0</v>
      </c>
      <c r="J719" s="30">
        <f t="shared" si="11"/>
        <v>-43</v>
      </c>
      <c r="K719" s="9"/>
      <c r="M719" s="29"/>
    </row>
    <row r="720" spans="1:13" x14ac:dyDescent="0.35">
      <c r="A720" s="9">
        <v>211099</v>
      </c>
      <c r="B720" s="9" t="s">
        <v>1179</v>
      </c>
      <c r="C720" s="9" t="s">
        <v>1173</v>
      </c>
      <c r="D720" s="9" t="s">
        <v>6</v>
      </c>
      <c r="E720" s="9" t="s">
        <v>69</v>
      </c>
      <c r="F720" s="9" t="s">
        <v>243</v>
      </c>
      <c r="G720" s="9" t="s">
        <v>9</v>
      </c>
      <c r="H720" s="30">
        <v>42</v>
      </c>
      <c r="I720" s="9">
        <v>0</v>
      </c>
      <c r="J720" s="30">
        <f t="shared" si="11"/>
        <v>-42</v>
      </c>
      <c r="K720" s="9"/>
      <c r="M720" s="29"/>
    </row>
    <row r="721" spans="1:13" x14ac:dyDescent="0.35">
      <c r="A721" s="9">
        <v>211100</v>
      </c>
      <c r="B721" s="9" t="s">
        <v>1179</v>
      </c>
      <c r="C721" s="9" t="s">
        <v>1174</v>
      </c>
      <c r="D721" s="9" t="s">
        <v>6</v>
      </c>
      <c r="E721" s="9" t="s">
        <v>105</v>
      </c>
      <c r="F721" s="9" t="s">
        <v>238</v>
      </c>
      <c r="G721" s="9" t="s">
        <v>9</v>
      </c>
      <c r="H721" s="30">
        <v>50</v>
      </c>
      <c r="I721" s="9">
        <v>0</v>
      </c>
      <c r="J721" s="30">
        <f t="shared" si="11"/>
        <v>-50</v>
      </c>
      <c r="K721" s="9"/>
      <c r="M721" s="29"/>
    </row>
    <row r="722" spans="1:13" x14ac:dyDescent="0.35">
      <c r="A722" s="9">
        <v>211378</v>
      </c>
      <c r="B722" s="9" t="s">
        <v>441</v>
      </c>
      <c r="C722" s="9" t="s">
        <v>1144</v>
      </c>
      <c r="D722" s="9" t="s">
        <v>6</v>
      </c>
      <c r="E722" s="9" t="s">
        <v>75</v>
      </c>
      <c r="F722" s="9" t="s">
        <v>443</v>
      </c>
      <c r="G722" s="9" t="s">
        <v>9</v>
      </c>
      <c r="H722" s="30">
        <v>1044</v>
      </c>
      <c r="I722" s="9">
        <v>0</v>
      </c>
      <c r="J722" s="30">
        <f t="shared" si="11"/>
        <v>-1044</v>
      </c>
      <c r="K722" s="9"/>
      <c r="M722" s="29"/>
    </row>
    <row r="723" spans="1:13" x14ac:dyDescent="0.35">
      <c r="A723" s="9">
        <v>212038</v>
      </c>
      <c r="B723" s="9" t="s">
        <v>1092</v>
      </c>
      <c r="C723" s="9" t="s">
        <v>1145</v>
      </c>
      <c r="D723" s="9" t="s">
        <v>257</v>
      </c>
      <c r="E723" s="9" t="s">
        <v>205</v>
      </c>
      <c r="F723" s="9" t="s">
        <v>483</v>
      </c>
      <c r="G723" s="9" t="s">
        <v>9</v>
      </c>
      <c r="H723" s="30">
        <v>0</v>
      </c>
      <c r="I723" s="9">
        <v>0</v>
      </c>
      <c r="J723" s="30">
        <f t="shared" si="11"/>
        <v>0</v>
      </c>
      <c r="K723" s="9"/>
      <c r="M723" s="29"/>
    </row>
    <row r="724" spans="1:13" x14ac:dyDescent="0.35">
      <c r="A724" s="9">
        <v>212080</v>
      </c>
      <c r="B724" s="9" t="s">
        <v>982</v>
      </c>
      <c r="C724" s="9" t="s">
        <v>1167</v>
      </c>
      <c r="D724" s="9" t="s">
        <v>6</v>
      </c>
      <c r="E724" s="9" t="s">
        <v>198</v>
      </c>
      <c r="F724" s="9" t="s">
        <v>984</v>
      </c>
      <c r="G724" s="9" t="s">
        <v>9</v>
      </c>
      <c r="H724" s="30">
        <v>15</v>
      </c>
      <c r="I724" s="9">
        <v>0</v>
      </c>
      <c r="J724" s="30">
        <f t="shared" si="11"/>
        <v>-15</v>
      </c>
      <c r="K724" s="9"/>
      <c r="M724" s="29"/>
    </row>
    <row r="725" spans="1:13" x14ac:dyDescent="0.35">
      <c r="A725" s="9">
        <v>212782</v>
      </c>
      <c r="B725" s="9" t="s">
        <v>1108</v>
      </c>
      <c r="C725" s="9" t="s">
        <v>1175</v>
      </c>
      <c r="D725" s="9" t="s">
        <v>6</v>
      </c>
      <c r="E725" s="9" t="s">
        <v>92</v>
      </c>
      <c r="F725" s="9" t="s">
        <v>554</v>
      </c>
      <c r="G725" s="9" t="s">
        <v>9</v>
      </c>
      <c r="H725" s="30">
        <v>0</v>
      </c>
      <c r="I725" s="9">
        <v>0</v>
      </c>
      <c r="J725" s="30">
        <f t="shared" si="11"/>
        <v>0</v>
      </c>
      <c r="K725" s="9"/>
      <c r="M725" s="29"/>
    </row>
    <row r="726" spans="1:13" x14ac:dyDescent="0.35">
      <c r="A726" s="9">
        <v>213160</v>
      </c>
      <c r="B726" s="9" t="s">
        <v>1000</v>
      </c>
      <c r="C726" s="9" t="s">
        <v>1168</v>
      </c>
      <c r="D726" s="9" t="s">
        <v>6</v>
      </c>
      <c r="E726" s="9" t="s">
        <v>75</v>
      </c>
      <c r="F726" s="9" t="s">
        <v>1001</v>
      </c>
      <c r="G726" s="9" t="s">
        <v>9</v>
      </c>
      <c r="H726" s="30">
        <v>0</v>
      </c>
      <c r="I726" s="9">
        <v>0</v>
      </c>
      <c r="J726" s="30">
        <f t="shared" si="11"/>
        <v>0</v>
      </c>
      <c r="K726" s="9"/>
      <c r="M726" s="29"/>
    </row>
    <row r="727" spans="1:13" x14ac:dyDescent="0.35">
      <c r="A727" s="9">
        <v>213260</v>
      </c>
      <c r="B727" s="9" t="s">
        <v>1165</v>
      </c>
      <c r="C727" s="9" t="s">
        <v>1169</v>
      </c>
      <c r="D727" s="9" t="s">
        <v>6</v>
      </c>
      <c r="E727" s="9" t="s">
        <v>84</v>
      </c>
      <c r="F727" s="9" t="s">
        <v>235</v>
      </c>
      <c r="G727" s="9" t="s">
        <v>9</v>
      </c>
      <c r="H727" s="30">
        <v>0</v>
      </c>
      <c r="I727" s="9">
        <v>0</v>
      </c>
      <c r="J727" s="30">
        <f t="shared" si="11"/>
        <v>0</v>
      </c>
      <c r="K727" s="9"/>
      <c r="M727" s="29"/>
    </row>
    <row r="728" spans="1:13" x14ac:dyDescent="0.35">
      <c r="A728" s="9">
        <v>213481</v>
      </c>
      <c r="B728" s="9" t="s">
        <v>1166</v>
      </c>
      <c r="C728" s="9" t="s">
        <v>1182</v>
      </c>
      <c r="D728" s="9" t="s">
        <v>6</v>
      </c>
      <c r="E728" s="9" t="s">
        <v>7</v>
      </c>
      <c r="F728" s="9" t="s">
        <v>396</v>
      </c>
      <c r="G728" s="9" t="s">
        <v>9</v>
      </c>
      <c r="H728" s="30">
        <v>195</v>
      </c>
      <c r="I728" s="9">
        <v>0</v>
      </c>
      <c r="J728" s="30">
        <f t="shared" si="11"/>
        <v>-195</v>
      </c>
      <c r="K728" s="9"/>
      <c r="M728" s="29"/>
    </row>
    <row r="729" spans="1:13" x14ac:dyDescent="0.35">
      <c r="A729" s="9">
        <v>213500</v>
      </c>
      <c r="B729" s="9" t="s">
        <v>203</v>
      </c>
      <c r="C729" s="9" t="s">
        <v>1181</v>
      </c>
      <c r="D729" s="9" t="s">
        <v>6</v>
      </c>
      <c r="E729" s="9" t="s">
        <v>205</v>
      </c>
      <c r="F729" s="9" t="s">
        <v>206</v>
      </c>
      <c r="G729" s="9" t="s">
        <v>9</v>
      </c>
      <c r="H729" s="30">
        <v>0</v>
      </c>
      <c r="I729" s="9">
        <v>0</v>
      </c>
      <c r="J729" s="30">
        <f t="shared" si="11"/>
        <v>0</v>
      </c>
      <c r="K729" s="9"/>
      <c r="M729" s="29"/>
    </row>
    <row r="730" spans="1:13" x14ac:dyDescent="0.35">
      <c r="A730" s="9">
        <v>213860</v>
      </c>
      <c r="B730" s="9" t="s">
        <v>12</v>
      </c>
      <c r="C730" s="9" t="s">
        <v>1184</v>
      </c>
      <c r="D730" s="9" t="s">
        <v>6</v>
      </c>
      <c r="E730" s="9" t="s">
        <v>14</v>
      </c>
      <c r="F730" s="9" t="s">
        <v>15</v>
      </c>
      <c r="G730" s="9" t="s">
        <v>9</v>
      </c>
      <c r="H730" s="30">
        <v>1</v>
      </c>
      <c r="I730" s="9">
        <v>0</v>
      </c>
      <c r="J730" s="30">
        <f t="shared" si="11"/>
        <v>-1</v>
      </c>
      <c r="K730" s="9"/>
      <c r="M730" s="29"/>
    </row>
    <row r="731" spans="1:13" x14ac:dyDescent="0.35">
      <c r="A731" s="9">
        <v>214020</v>
      </c>
      <c r="B731" s="9" t="s">
        <v>1180</v>
      </c>
      <c r="C731" s="9" t="s">
        <v>1176</v>
      </c>
      <c r="D731" s="9" t="s">
        <v>6</v>
      </c>
      <c r="E731" s="9" t="s">
        <v>14</v>
      </c>
      <c r="F731" s="9" t="s">
        <v>15</v>
      </c>
      <c r="G731" s="9" t="s">
        <v>9</v>
      </c>
      <c r="H731" s="30">
        <v>92</v>
      </c>
      <c r="I731" s="9">
        <v>0</v>
      </c>
      <c r="J731" s="30">
        <f t="shared" si="11"/>
        <v>-92</v>
      </c>
      <c r="K731" s="9"/>
      <c r="M731" s="29"/>
    </row>
    <row r="732" spans="1:13" x14ac:dyDescent="0.35">
      <c r="A732" s="9">
        <v>215301</v>
      </c>
      <c r="B732" s="9" t="s">
        <v>117</v>
      </c>
      <c r="C732" s="9" t="s">
        <v>1185</v>
      </c>
      <c r="D732" s="9" t="s">
        <v>6</v>
      </c>
      <c r="E732" s="9" t="s">
        <v>31</v>
      </c>
      <c r="F732" s="9" t="s">
        <v>119</v>
      </c>
      <c r="G732" s="9" t="s">
        <v>9</v>
      </c>
      <c r="H732" s="30">
        <v>1</v>
      </c>
      <c r="I732" s="9">
        <v>0</v>
      </c>
      <c r="J732" s="30">
        <f t="shared" si="11"/>
        <v>-1</v>
      </c>
      <c r="K732" s="9"/>
      <c r="M732" s="29"/>
    </row>
    <row r="733" spans="1:13" x14ac:dyDescent="0.35">
      <c r="A733" s="9">
        <v>215541</v>
      </c>
      <c r="B733" s="9" t="s">
        <v>277</v>
      </c>
      <c r="C733" s="9" t="s">
        <v>1186</v>
      </c>
      <c r="D733" s="9" t="s">
        <v>6</v>
      </c>
      <c r="E733" s="9" t="s">
        <v>62</v>
      </c>
      <c r="F733" s="9" t="s">
        <v>279</v>
      </c>
      <c r="G733" s="9" t="s">
        <v>9</v>
      </c>
      <c r="H733" s="30">
        <v>0</v>
      </c>
      <c r="I733" s="9">
        <v>0</v>
      </c>
      <c r="J733" s="30">
        <f t="shared" si="11"/>
        <v>0</v>
      </c>
      <c r="K733" s="9"/>
      <c r="M733" s="29"/>
    </row>
    <row r="734" spans="1:13" x14ac:dyDescent="0.35">
      <c r="A734" s="9">
        <v>215620</v>
      </c>
      <c r="B734" s="9" t="s">
        <v>915</v>
      </c>
      <c r="C734" s="9" t="s">
        <v>1187</v>
      </c>
      <c r="D734" s="9" t="s">
        <v>6</v>
      </c>
      <c r="E734" s="9" t="s">
        <v>75</v>
      </c>
      <c r="F734" s="9" t="s">
        <v>917</v>
      </c>
      <c r="G734" s="9" t="s">
        <v>9</v>
      </c>
      <c r="H734" s="30">
        <v>0</v>
      </c>
      <c r="I734" s="9">
        <v>0</v>
      </c>
      <c r="J734" s="30">
        <f t="shared" si="11"/>
        <v>0</v>
      </c>
      <c r="K734" s="9"/>
      <c r="M734" s="29"/>
    </row>
    <row r="735" spans="1:13" x14ac:dyDescent="0.35">
      <c r="A735" s="9">
        <v>216041</v>
      </c>
      <c r="B735" s="9" t="s">
        <v>1183</v>
      </c>
      <c r="C735" s="9" t="s">
        <v>1183</v>
      </c>
      <c r="D735" s="9" t="s">
        <v>630</v>
      </c>
      <c r="E735" s="9" t="s">
        <v>160</v>
      </c>
      <c r="F735" s="9" t="s">
        <v>537</v>
      </c>
      <c r="G735" s="9" t="s">
        <v>9</v>
      </c>
      <c r="H735" s="30">
        <v>73568</v>
      </c>
      <c r="I735" s="9">
        <v>0</v>
      </c>
      <c r="J735" s="30">
        <f t="shared" si="11"/>
        <v>-73568</v>
      </c>
      <c r="K735" s="9"/>
      <c r="M735" s="29"/>
    </row>
    <row r="736" spans="1:13" s="29" customFormat="1" x14ac:dyDescent="0.35">
      <c r="A736" s="9">
        <v>216381</v>
      </c>
      <c r="B736" s="9" t="s">
        <v>1199</v>
      </c>
      <c r="C736" s="9" t="s">
        <v>1198</v>
      </c>
      <c r="D736" s="9" t="s">
        <v>6</v>
      </c>
      <c r="E736" s="9" t="s">
        <v>122</v>
      </c>
      <c r="F736" s="9" t="s">
        <v>377</v>
      </c>
      <c r="G736" s="9" t="s">
        <v>9</v>
      </c>
      <c r="H736" s="9">
        <v>0</v>
      </c>
      <c r="I736" s="9">
        <v>0</v>
      </c>
      <c r="J736" s="30">
        <f t="shared" si="11"/>
        <v>0</v>
      </c>
      <c r="K736" s="9"/>
    </row>
    <row r="737" spans="1:11" x14ac:dyDescent="0.35">
      <c r="A737" s="9">
        <v>216440</v>
      </c>
      <c r="B737" s="9" t="s">
        <v>117</v>
      </c>
      <c r="C737" s="9" t="s">
        <v>1200</v>
      </c>
      <c r="D737" s="9" t="s">
        <v>6</v>
      </c>
      <c r="E737" s="9" t="s">
        <v>31</v>
      </c>
      <c r="F737" s="9" t="s">
        <v>119</v>
      </c>
      <c r="G737" s="9" t="s">
        <v>9</v>
      </c>
      <c r="H737" s="9">
        <v>0</v>
      </c>
      <c r="I737" s="9">
        <v>0</v>
      </c>
      <c r="J737" s="30">
        <f t="shared" si="11"/>
        <v>0</v>
      </c>
      <c r="K737" s="9"/>
    </row>
    <row r="738" spans="1:11" x14ac:dyDescent="0.35">
      <c r="A738" s="9">
        <v>216660</v>
      </c>
      <c r="B738" s="9" t="s">
        <v>203</v>
      </c>
      <c r="C738" s="9" t="s">
        <v>1201</v>
      </c>
      <c r="D738" s="9" t="s">
        <v>6</v>
      </c>
      <c r="E738" s="9" t="s">
        <v>205</v>
      </c>
      <c r="F738" s="9" t="s">
        <v>206</v>
      </c>
      <c r="G738" s="9" t="s">
        <v>9</v>
      </c>
      <c r="H738" s="9">
        <v>0</v>
      </c>
      <c r="I738" s="9">
        <v>0</v>
      </c>
      <c r="J738" s="30">
        <f t="shared" si="11"/>
        <v>0</v>
      </c>
      <c r="K738" s="9"/>
    </row>
    <row r="739" spans="1:11" x14ac:dyDescent="0.35">
      <c r="A739" s="9" t="s">
        <v>1203</v>
      </c>
      <c r="B739" s="9" t="s">
        <v>1204</v>
      </c>
      <c r="C739" s="9" t="s">
        <v>1205</v>
      </c>
      <c r="D739" s="9" t="s">
        <v>257</v>
      </c>
      <c r="E739" s="9" t="s">
        <v>14</v>
      </c>
      <c r="F739" s="9" t="s">
        <v>15</v>
      </c>
      <c r="G739" s="9" t="s">
        <v>9</v>
      </c>
      <c r="H739" s="9">
        <v>70</v>
      </c>
      <c r="I739" s="9">
        <v>0</v>
      </c>
      <c r="J739" s="9">
        <f t="shared" ref="J739" si="12">I739-H739</f>
        <v>-70</v>
      </c>
      <c r="K739" s="9"/>
    </row>
    <row r="740" spans="1:11" ht="15" thickBot="1" x14ac:dyDescent="0.4"/>
    <row r="741" spans="1:11" ht="15" thickBot="1" x14ac:dyDescent="0.4">
      <c r="G741" s="10" t="s">
        <v>1098</v>
      </c>
      <c r="H741" s="11">
        <f>SUBTOTAL(9,H5:H739)</f>
        <v>18476468</v>
      </c>
      <c r="I741" s="18">
        <f>SUBTOTAL(9,I5:I739)</f>
        <v>17328212</v>
      </c>
      <c r="J741" s="25">
        <f>SUBTOTAL(9,J5:J739)</f>
        <v>-1148256</v>
      </c>
    </row>
  </sheetData>
  <autoFilter ref="A4:K739" xr:uid="{03DDADC7-D5A9-4644-A0B9-47EF4CF07FC4}"/>
  <sortState xmlns:xlrd2="http://schemas.microsoft.com/office/spreadsheetml/2017/richdata2" ref="A5:K725">
    <sortCondition ref="A5:A725"/>
  </sortState>
  <phoneticPr fontId="8" type="noConversion"/>
  <conditionalFormatting sqref="I740 I742:I1048576 I1:I4">
    <cfRule type="duplicateValues" dxfId="1" priority="6"/>
  </conditionalFormatting>
  <conditionalFormatting sqref="I741">
    <cfRule type="duplicateValues" dxfId="0" priority="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10718-2399-4361-BE48-A199F208EC7B}">
  <dimension ref="A1:Q16"/>
  <sheetViews>
    <sheetView zoomScale="90" zoomScaleNormal="90" workbookViewId="0"/>
  </sheetViews>
  <sheetFormatPr defaultRowHeight="14.5" x14ac:dyDescent="0.35"/>
  <cols>
    <col min="1" max="1" width="32.453125" customWidth="1"/>
    <col min="2" max="2" width="14.7265625" customWidth="1"/>
    <col min="3" max="3" width="15.54296875" customWidth="1"/>
    <col min="4" max="4" width="15.54296875" style="29" customWidth="1"/>
    <col min="5" max="5" width="15.81640625" customWidth="1"/>
    <col min="6" max="6" width="21.1796875" customWidth="1"/>
    <col min="7" max="7" width="16.7265625" customWidth="1"/>
    <col min="16" max="16" width="14.26953125" customWidth="1"/>
  </cols>
  <sheetData>
    <row r="1" spans="1:17" ht="18.5" x14ac:dyDescent="0.45">
      <c r="A1" s="3" t="s">
        <v>1195</v>
      </c>
    </row>
    <row r="2" spans="1:17" x14ac:dyDescent="0.35">
      <c r="A2" s="4"/>
    </row>
    <row r="3" spans="1:17" ht="58" x14ac:dyDescent="0.35">
      <c r="A3" s="12" t="s">
        <v>1</v>
      </c>
      <c r="B3" s="12" t="s">
        <v>1149</v>
      </c>
      <c r="C3" s="12" t="s">
        <v>1150</v>
      </c>
      <c r="D3" s="12" t="s">
        <v>1192</v>
      </c>
      <c r="E3" s="12" t="s">
        <v>1189</v>
      </c>
      <c r="F3" s="12" t="s">
        <v>1193</v>
      </c>
      <c r="G3" s="12" t="s">
        <v>1194</v>
      </c>
    </row>
    <row r="4" spans="1:17" ht="13.5" customHeight="1" x14ac:dyDescent="0.35">
      <c r="A4" s="13" t="s">
        <v>281</v>
      </c>
      <c r="B4" s="14">
        <v>6167290</v>
      </c>
      <c r="C4" s="14">
        <v>5378831</v>
      </c>
      <c r="D4" s="14">
        <f>SUMIF('2021'!D$5:D$739,'2021 per bransch'!A4,'2021'!H$5:H$739)</f>
        <v>5723126</v>
      </c>
      <c r="E4" s="14">
        <f>SUMIF('2021'!D$5:D$739,'2021 per bransch'!A4,'2021'!I$5:I$739)</f>
        <v>4904903</v>
      </c>
      <c r="F4" s="15">
        <f>E4-D4</f>
        <v>-818223</v>
      </c>
      <c r="G4" s="21">
        <f>D4/$D$13</f>
        <v>0.30975216691848245</v>
      </c>
      <c r="P4" s="1"/>
      <c r="Q4" s="32"/>
    </row>
    <row r="5" spans="1:17" ht="15" customHeight="1" x14ac:dyDescent="0.35">
      <c r="A5" s="13" t="s">
        <v>6</v>
      </c>
      <c r="B5" s="14">
        <v>3944738</v>
      </c>
      <c r="C5" s="14">
        <v>3182369</v>
      </c>
      <c r="D5" s="14">
        <f>SUMIF('2021'!D$5:D$739,'2021 per bransch'!A5,'2021'!H$5:H$739)</f>
        <v>3851273</v>
      </c>
      <c r="E5" s="14">
        <f>SUMIF('2021'!D$5:D$739,'2021 per bransch'!A5,'2021'!I$5:I$739)</f>
        <v>1970643</v>
      </c>
      <c r="F5" s="15">
        <f t="shared" ref="F5:F12" si="0">E5-D5</f>
        <v>-1880630</v>
      </c>
      <c r="G5" s="21">
        <f t="shared" ref="G5:G12" si="1">D5/$D$13</f>
        <v>0.20844205721569728</v>
      </c>
      <c r="P5" s="1"/>
      <c r="Q5" s="32"/>
    </row>
    <row r="6" spans="1:17" ht="18" customHeight="1" x14ac:dyDescent="0.35">
      <c r="A6" s="13" t="s">
        <v>600</v>
      </c>
      <c r="B6" s="14">
        <v>2786228</v>
      </c>
      <c r="C6" s="14">
        <v>2649677</v>
      </c>
      <c r="D6" s="14">
        <f>SUMIF('2021'!D$5:D$739,'2021 per bransch'!A6,'2021'!H$5:H$739)</f>
        <v>2572110</v>
      </c>
      <c r="E6" s="14">
        <f>SUMIF('2021'!D$5:D$739,'2021 per bransch'!A6,'2021'!I$5:I$739)</f>
        <v>2264224</v>
      </c>
      <c r="F6" s="15">
        <f t="shared" si="0"/>
        <v>-307886</v>
      </c>
      <c r="G6" s="21">
        <f t="shared" si="1"/>
        <v>0.13921004815422514</v>
      </c>
      <c r="P6" s="1"/>
      <c r="Q6" s="32"/>
    </row>
    <row r="7" spans="1:17" ht="30" customHeight="1" x14ac:dyDescent="0.35">
      <c r="A7" s="13" t="s">
        <v>623</v>
      </c>
      <c r="B7" s="14">
        <v>2391596</v>
      </c>
      <c r="C7" s="14">
        <v>2332033</v>
      </c>
      <c r="D7" s="14">
        <f>SUMIF('2021'!D$5:D$739,'2021 per bransch'!A7,'2021'!H$5:H$739)</f>
        <v>2766327</v>
      </c>
      <c r="E7" s="14">
        <f>SUMIF('2021'!D$5:D$739,'2021 per bransch'!A7,'2021'!I$5:I$739)</f>
        <v>2231158</v>
      </c>
      <c r="F7" s="15">
        <f t="shared" si="0"/>
        <v>-535169</v>
      </c>
      <c r="G7" s="21">
        <f t="shared" si="1"/>
        <v>0.1497216351090479</v>
      </c>
      <c r="P7" s="1"/>
      <c r="Q7" s="32"/>
    </row>
    <row r="8" spans="1:17" ht="13.5" customHeight="1" x14ac:dyDescent="0.35">
      <c r="A8" s="13" t="s">
        <v>264</v>
      </c>
      <c r="B8" s="14">
        <v>1229904</v>
      </c>
      <c r="C8" s="14">
        <v>881351</v>
      </c>
      <c r="D8" s="14">
        <f>SUMIF('2021'!D$5:D$739,'2021 per bransch'!A8,'2021'!H$5:H$739)</f>
        <v>1236746</v>
      </c>
      <c r="E8" s="14">
        <f>SUMIF('2021'!D$5:D$739,'2021 per bransch'!A8,'2021'!I$5:I$739)</f>
        <v>1067995</v>
      </c>
      <c r="F8" s="15">
        <f t="shared" si="0"/>
        <v>-168751</v>
      </c>
      <c r="G8" s="21">
        <f t="shared" si="1"/>
        <v>6.6936278080853978E-2</v>
      </c>
      <c r="P8" s="1"/>
      <c r="Q8" s="32"/>
    </row>
    <row r="9" spans="1:17" ht="16.5" customHeight="1" x14ac:dyDescent="0.35">
      <c r="A9" s="13" t="s">
        <v>257</v>
      </c>
      <c r="B9" s="14">
        <v>826143</v>
      </c>
      <c r="C9" s="14">
        <v>798374</v>
      </c>
      <c r="D9" s="14">
        <f>SUMIF('2021'!D$5:D$739,'2021 per bransch'!A9,'2021'!H$5:H$739)</f>
        <v>799964</v>
      </c>
      <c r="E9" s="14">
        <f>SUMIF('2021'!D$5:D$739,'2021 per bransch'!A9,'2021'!I$5:I$739)</f>
        <v>924805</v>
      </c>
      <c r="F9" s="15">
        <f t="shared" si="0"/>
        <v>124841</v>
      </c>
      <c r="G9" s="21">
        <f t="shared" si="1"/>
        <v>4.3296370280293831E-2</v>
      </c>
      <c r="P9" s="1"/>
      <c r="Q9" s="32"/>
    </row>
    <row r="10" spans="1:17" ht="29.25" customHeight="1" x14ac:dyDescent="0.35">
      <c r="A10" s="13" t="s">
        <v>630</v>
      </c>
      <c r="B10" s="14">
        <v>696323</v>
      </c>
      <c r="C10" s="14">
        <v>616606</v>
      </c>
      <c r="D10" s="14">
        <f>SUMIF('2021'!D$5:D$739,'2021 per bransch'!A10,'2021'!H$5:H$739)</f>
        <v>666287</v>
      </c>
      <c r="E10" s="14">
        <f>SUMIF('2021'!D$5:D$739,'2021 per bransch'!A10,'2021'!I$5:I$739)</f>
        <v>3177812</v>
      </c>
      <c r="F10" s="15">
        <f t="shared" si="0"/>
        <v>2511525</v>
      </c>
      <c r="G10" s="21">
        <f t="shared" si="1"/>
        <v>3.6061383593444372E-2</v>
      </c>
      <c r="P10" s="1"/>
      <c r="Q10" s="32"/>
    </row>
    <row r="11" spans="1:17" ht="24" customHeight="1" x14ac:dyDescent="0.35">
      <c r="A11" s="13" t="s">
        <v>325</v>
      </c>
      <c r="B11" s="14">
        <v>733646</v>
      </c>
      <c r="C11" s="14">
        <v>719504</v>
      </c>
      <c r="D11" s="14">
        <f>SUMIF('2021'!D$5:D$739,'2021 per bransch'!A11,'2021'!H$5:H$739)</f>
        <v>721216</v>
      </c>
      <c r="E11" s="14">
        <f>SUMIF('2021'!D$5:D$739,'2021 per bransch'!A11,'2021'!I$5:I$739)</f>
        <v>649431</v>
      </c>
      <c r="F11" s="15">
        <f t="shared" si="0"/>
        <v>-71785</v>
      </c>
      <c r="G11" s="21">
        <f t="shared" si="1"/>
        <v>3.903430027860303E-2</v>
      </c>
      <c r="P11" s="1"/>
      <c r="Q11" s="32"/>
    </row>
    <row r="12" spans="1:17" ht="17.25" customHeight="1" thickBot="1" x14ac:dyDescent="0.4">
      <c r="A12" s="16" t="s">
        <v>542</v>
      </c>
      <c r="B12" s="14">
        <v>119226</v>
      </c>
      <c r="C12" s="14">
        <v>146834</v>
      </c>
      <c r="D12" s="14">
        <f>SUMIF('2021'!D$5:D$739,'2021 per bransch'!A12,'2021'!H$5:H$739)</f>
        <v>139419</v>
      </c>
      <c r="E12" s="14">
        <f>SUMIF('2021'!D$5:D$739,'2021 per bransch'!A12,'2021'!I$5:I$739)</f>
        <v>137241</v>
      </c>
      <c r="F12" s="15">
        <f t="shared" si="0"/>
        <v>-2178</v>
      </c>
      <c r="G12" s="21">
        <f t="shared" si="1"/>
        <v>7.5457603693519781E-3</v>
      </c>
      <c r="P12" s="1"/>
      <c r="Q12" s="32"/>
    </row>
    <row r="13" spans="1:17" ht="15" thickBot="1" x14ac:dyDescent="0.4">
      <c r="A13" s="17" t="s">
        <v>1099</v>
      </c>
      <c r="B13" s="18">
        <f>SUM(B4:B12)</f>
        <v>18895094</v>
      </c>
      <c r="C13" s="18">
        <f>SUM(C4:C12)</f>
        <v>16705579</v>
      </c>
      <c r="D13" s="18">
        <f>SUM(D4:D12)</f>
        <v>18476468</v>
      </c>
      <c r="E13" s="18">
        <f>SUM(E4:E12)</f>
        <v>17328212</v>
      </c>
      <c r="F13" s="19">
        <f>E13-D13</f>
        <v>-1148256</v>
      </c>
      <c r="G13" s="29"/>
      <c r="P13" s="1"/>
      <c r="Q13" s="32"/>
    </row>
    <row r="16" spans="1:17" x14ac:dyDescent="0.35">
      <c r="A16" s="20" t="s">
        <v>1207</v>
      </c>
      <c r="C16" s="1"/>
      <c r="D16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D177-C5CA-461D-AE3F-938CCDCD1F33}">
  <dimension ref="A3:K22"/>
  <sheetViews>
    <sheetView workbookViewId="0"/>
  </sheetViews>
  <sheetFormatPr defaultRowHeight="14.5" x14ac:dyDescent="0.35"/>
  <cols>
    <col min="1" max="1" width="20.26953125" customWidth="1"/>
    <col min="5" max="6" width="9.81640625" bestFit="1" customWidth="1"/>
    <col min="8" max="8" width="9.81640625" customWidth="1"/>
    <col min="9" max="9" width="9.54296875" customWidth="1"/>
    <col min="10" max="10" width="9.54296875" style="29" customWidth="1"/>
    <col min="11" max="11" width="11" customWidth="1"/>
  </cols>
  <sheetData>
    <row r="3" spans="1:11" ht="29" x14ac:dyDescent="0.35">
      <c r="A3" s="2"/>
      <c r="B3" s="23">
        <v>2013</v>
      </c>
      <c r="C3" s="23">
        <v>2014</v>
      </c>
      <c r="D3" s="23">
        <v>2015</v>
      </c>
      <c r="E3" s="23">
        <v>2016</v>
      </c>
      <c r="F3" s="23">
        <v>2017</v>
      </c>
      <c r="G3" s="24">
        <v>2018</v>
      </c>
      <c r="H3" s="24">
        <v>2019</v>
      </c>
      <c r="I3" s="24">
        <v>2020</v>
      </c>
      <c r="J3" s="24" t="s">
        <v>1196</v>
      </c>
      <c r="K3" s="26" t="s">
        <v>1147</v>
      </c>
    </row>
    <row r="4" spans="1:11" ht="27.75" customHeight="1" x14ac:dyDescent="0.35">
      <c r="A4" s="22" t="s">
        <v>1146</v>
      </c>
      <c r="B4" s="2">
        <v>20143270</v>
      </c>
      <c r="C4" s="2">
        <v>19326501</v>
      </c>
      <c r="D4" s="2">
        <v>19236229</v>
      </c>
      <c r="E4" s="2">
        <v>19736083</v>
      </c>
      <c r="F4" s="2">
        <v>19647724</v>
      </c>
      <c r="G4" s="2">
        <v>19856395</v>
      </c>
      <c r="H4" s="28">
        <v>18895094</v>
      </c>
      <c r="I4" s="28">
        <v>16705579</v>
      </c>
      <c r="J4" s="28">
        <v>18475886</v>
      </c>
      <c r="K4" s="21">
        <f>(J4-B4)/B4</f>
        <v>-8.2776232458781518E-2</v>
      </c>
    </row>
    <row r="5" spans="1:11" ht="29" x14ac:dyDescent="0.35">
      <c r="A5" s="13" t="s">
        <v>1151</v>
      </c>
      <c r="B5" s="2">
        <v>29081450</v>
      </c>
      <c r="C5" s="2">
        <v>27401839</v>
      </c>
      <c r="D5" s="2">
        <v>25603951</v>
      </c>
      <c r="E5" s="2">
        <v>24239716</v>
      </c>
      <c r="F5" s="2">
        <v>23159203</v>
      </c>
      <c r="G5" s="2">
        <v>21783589</v>
      </c>
      <c r="H5" s="2">
        <v>20676159</v>
      </c>
      <c r="I5" s="2">
        <v>19182417</v>
      </c>
      <c r="J5" s="2">
        <v>17328212</v>
      </c>
      <c r="K5" s="21">
        <f>(J5-B5)/B5</f>
        <v>-0.4041489678128154</v>
      </c>
    </row>
    <row r="6" spans="1:11" x14ac:dyDescent="0.35">
      <c r="I6" s="1"/>
      <c r="J6" s="1"/>
    </row>
    <row r="22" spans="1:1" x14ac:dyDescent="0.35">
      <c r="A22" t="s">
        <v>1100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D9777-AFBA-4863-B990-C1A5D55331A2}">
  <dimension ref="A2:K25"/>
  <sheetViews>
    <sheetView workbookViewId="0"/>
  </sheetViews>
  <sheetFormatPr defaultRowHeight="14.5" x14ac:dyDescent="0.35"/>
  <cols>
    <col min="1" max="6" width="19.1796875" customWidth="1"/>
    <col min="7" max="7" width="18.26953125" customWidth="1"/>
    <col min="8" max="9" width="18.453125" customWidth="1"/>
    <col min="10" max="10" width="18.453125" style="29" customWidth="1"/>
    <col min="11" max="11" width="18.1796875" customWidth="1"/>
  </cols>
  <sheetData>
    <row r="2" spans="1:11" ht="43.5" x14ac:dyDescent="0.35">
      <c r="A2" s="13" t="s">
        <v>2</v>
      </c>
      <c r="B2" s="13" t="s">
        <v>1103</v>
      </c>
      <c r="C2" s="13" t="s">
        <v>1104</v>
      </c>
      <c r="D2" s="13" t="s">
        <v>1105</v>
      </c>
      <c r="E2" s="13" t="s">
        <v>1106</v>
      </c>
      <c r="F2" s="13" t="s">
        <v>1107</v>
      </c>
      <c r="G2" s="13" t="s">
        <v>1101</v>
      </c>
      <c r="H2" s="13" t="s">
        <v>1102</v>
      </c>
      <c r="I2" s="13" t="s">
        <v>1148</v>
      </c>
      <c r="J2" s="13" t="s">
        <v>1191</v>
      </c>
      <c r="K2" s="13" t="s">
        <v>1206</v>
      </c>
    </row>
    <row r="3" spans="1:11" x14ac:dyDescent="0.35">
      <c r="A3" s="2" t="s">
        <v>211</v>
      </c>
      <c r="B3" s="2">
        <v>83</v>
      </c>
      <c r="C3" s="2">
        <v>45</v>
      </c>
      <c r="D3" s="2">
        <v>47</v>
      </c>
      <c r="E3" s="2">
        <v>44</v>
      </c>
      <c r="F3" s="2">
        <v>33</v>
      </c>
      <c r="G3" s="2">
        <v>60</v>
      </c>
      <c r="H3" s="2">
        <v>24</v>
      </c>
      <c r="I3" s="31">
        <v>32.927999999999997</v>
      </c>
      <c r="J3" s="31">
        <v>113</v>
      </c>
      <c r="K3" s="21">
        <f>(J3-B3)/B3</f>
        <v>0.36144578313253012</v>
      </c>
    </row>
    <row r="4" spans="1:11" x14ac:dyDescent="0.35">
      <c r="A4" s="2" t="s">
        <v>31</v>
      </c>
      <c r="B4" s="2">
        <v>658</v>
      </c>
      <c r="C4" s="2">
        <v>654</v>
      </c>
      <c r="D4" s="2">
        <v>655</v>
      </c>
      <c r="E4" s="2">
        <v>672</v>
      </c>
      <c r="F4" s="2">
        <v>696</v>
      </c>
      <c r="G4" s="2">
        <v>667</v>
      </c>
      <c r="H4" s="2">
        <v>643</v>
      </c>
      <c r="I4" s="31">
        <v>599.42499999999995</v>
      </c>
      <c r="J4" s="31">
        <v>632</v>
      </c>
      <c r="K4" s="21">
        <f t="shared" ref="K4:K23" si="0">(J4-B4)/B4</f>
        <v>-3.9513677811550151E-2</v>
      </c>
    </row>
    <row r="5" spans="1:11" x14ac:dyDescent="0.35">
      <c r="A5" s="2" t="s">
        <v>140</v>
      </c>
      <c r="B5" s="2">
        <v>1734</v>
      </c>
      <c r="C5" s="2">
        <v>1704</v>
      </c>
      <c r="D5" s="2">
        <v>1905</v>
      </c>
      <c r="E5" s="2">
        <v>1835</v>
      </c>
      <c r="F5" s="2">
        <v>1743</v>
      </c>
      <c r="G5" s="2">
        <v>1848</v>
      </c>
      <c r="H5" s="2">
        <v>1652</v>
      </c>
      <c r="I5" s="31">
        <v>1579</v>
      </c>
      <c r="J5" s="31">
        <v>1554</v>
      </c>
      <c r="K5" s="21">
        <f t="shared" si="0"/>
        <v>-0.10380622837370242</v>
      </c>
    </row>
    <row r="6" spans="1:11" x14ac:dyDescent="0.35">
      <c r="A6" s="2" t="s">
        <v>28</v>
      </c>
      <c r="B6" s="2">
        <v>366</v>
      </c>
      <c r="C6" s="2">
        <v>297</v>
      </c>
      <c r="D6" s="2">
        <v>290</v>
      </c>
      <c r="E6" s="2">
        <v>310</v>
      </c>
      <c r="F6" s="2">
        <v>312</v>
      </c>
      <c r="G6" s="2">
        <v>302</v>
      </c>
      <c r="H6" s="2">
        <v>285</v>
      </c>
      <c r="I6" s="31">
        <v>261.209</v>
      </c>
      <c r="J6" s="31">
        <v>263</v>
      </c>
      <c r="K6" s="21">
        <f t="shared" si="0"/>
        <v>-0.28142076502732238</v>
      </c>
    </row>
    <row r="7" spans="1:11" x14ac:dyDescent="0.35">
      <c r="A7" s="2" t="s">
        <v>100</v>
      </c>
      <c r="B7" s="2">
        <v>122</v>
      </c>
      <c r="C7" s="2">
        <v>126</v>
      </c>
      <c r="D7" s="2">
        <v>121</v>
      </c>
      <c r="E7" s="2">
        <v>143</v>
      </c>
      <c r="F7" s="2">
        <v>141</v>
      </c>
      <c r="G7" s="2">
        <v>148</v>
      </c>
      <c r="H7" s="2">
        <v>145</v>
      </c>
      <c r="I7" s="31">
        <v>133.97399999999999</v>
      </c>
      <c r="J7" s="31">
        <v>151</v>
      </c>
      <c r="K7" s="21">
        <f t="shared" si="0"/>
        <v>0.23770491803278687</v>
      </c>
    </row>
    <row r="8" spans="1:11" x14ac:dyDescent="0.35">
      <c r="A8" s="2" t="s">
        <v>198</v>
      </c>
      <c r="B8" s="2">
        <v>26</v>
      </c>
      <c r="C8" s="2">
        <v>21</v>
      </c>
      <c r="D8" s="2">
        <v>22</v>
      </c>
      <c r="E8" s="2">
        <v>19</v>
      </c>
      <c r="F8" s="2">
        <v>21</v>
      </c>
      <c r="G8" s="2">
        <v>43</v>
      </c>
      <c r="H8" s="2">
        <v>23</v>
      </c>
      <c r="I8" s="31">
        <v>14.173</v>
      </c>
      <c r="J8" s="31">
        <v>10</v>
      </c>
      <c r="K8" s="21">
        <f t="shared" si="0"/>
        <v>-0.61538461538461542</v>
      </c>
    </row>
    <row r="9" spans="1:11" x14ac:dyDescent="0.35">
      <c r="A9" s="2" t="s">
        <v>205</v>
      </c>
      <c r="B9" s="2">
        <v>148</v>
      </c>
      <c r="C9" s="2">
        <v>136</v>
      </c>
      <c r="D9" s="2">
        <v>133</v>
      </c>
      <c r="E9" s="2">
        <v>119</v>
      </c>
      <c r="F9" s="2">
        <v>121</v>
      </c>
      <c r="G9" s="2">
        <v>113</v>
      </c>
      <c r="H9" s="2">
        <v>110</v>
      </c>
      <c r="I9" s="31">
        <v>117.46899999999999</v>
      </c>
      <c r="J9" s="31">
        <v>118</v>
      </c>
      <c r="K9" s="21">
        <f t="shared" si="0"/>
        <v>-0.20270270270270271</v>
      </c>
    </row>
    <row r="10" spans="1:11" x14ac:dyDescent="0.35">
      <c r="A10" s="2" t="s">
        <v>129</v>
      </c>
      <c r="B10" s="2">
        <v>309</v>
      </c>
      <c r="C10" s="2">
        <v>331</v>
      </c>
      <c r="D10" s="2">
        <v>301</v>
      </c>
      <c r="E10" s="2">
        <v>317</v>
      </c>
      <c r="F10" s="2">
        <v>334</v>
      </c>
      <c r="G10" s="2">
        <v>316</v>
      </c>
      <c r="H10" s="2">
        <v>142</v>
      </c>
      <c r="I10" s="31">
        <v>71.424999999999997</v>
      </c>
      <c r="J10" s="31">
        <v>83</v>
      </c>
      <c r="K10" s="21">
        <f t="shared" si="0"/>
        <v>-0.73139158576051777</v>
      </c>
    </row>
    <row r="11" spans="1:11" x14ac:dyDescent="0.35">
      <c r="A11" s="2" t="s">
        <v>62</v>
      </c>
      <c r="B11" s="2">
        <v>72</v>
      </c>
      <c r="C11" s="2">
        <v>73</v>
      </c>
      <c r="D11" s="2">
        <v>60</v>
      </c>
      <c r="E11" s="2">
        <v>64</v>
      </c>
      <c r="F11" s="2">
        <v>60</v>
      </c>
      <c r="G11" s="2">
        <v>63</v>
      </c>
      <c r="H11" s="2">
        <v>43</v>
      </c>
      <c r="I11" s="31">
        <v>25.29</v>
      </c>
      <c r="J11" s="31">
        <v>25</v>
      </c>
      <c r="K11" s="21">
        <f t="shared" si="0"/>
        <v>-0.65277777777777779</v>
      </c>
    </row>
    <row r="12" spans="1:11" x14ac:dyDescent="0.35">
      <c r="A12" s="2" t="s">
        <v>75</v>
      </c>
      <c r="B12" s="2">
        <v>4133</v>
      </c>
      <c r="C12" s="2">
        <v>4202</v>
      </c>
      <c r="D12" s="2">
        <v>3285</v>
      </c>
      <c r="E12" s="2">
        <v>4299</v>
      </c>
      <c r="F12" s="2">
        <v>4458</v>
      </c>
      <c r="G12" s="2">
        <v>4094</v>
      </c>
      <c r="H12" s="2">
        <v>4103</v>
      </c>
      <c r="I12" s="31">
        <v>3958.42</v>
      </c>
      <c r="J12" s="31">
        <v>4016</v>
      </c>
      <c r="K12" s="21">
        <f t="shared" si="0"/>
        <v>-2.830873457536898E-2</v>
      </c>
    </row>
    <row r="13" spans="1:11" x14ac:dyDescent="0.35">
      <c r="A13" s="2" t="s">
        <v>92</v>
      </c>
      <c r="B13" s="2">
        <v>1599</v>
      </c>
      <c r="C13" s="2">
        <v>1361</v>
      </c>
      <c r="D13" s="2">
        <v>1430</v>
      </c>
      <c r="E13" s="2">
        <v>1407</v>
      </c>
      <c r="F13" s="2">
        <v>1226</v>
      </c>
      <c r="G13" s="2">
        <v>1256</v>
      </c>
      <c r="H13" s="2">
        <v>1181</v>
      </c>
      <c r="I13" s="31">
        <v>1107.364</v>
      </c>
      <c r="J13" s="31">
        <v>1249</v>
      </c>
      <c r="K13" s="21">
        <f t="shared" si="0"/>
        <v>-0.21888680425265791</v>
      </c>
    </row>
    <row r="14" spans="1:11" x14ac:dyDescent="0.35">
      <c r="A14" s="2" t="s">
        <v>14</v>
      </c>
      <c r="B14" s="2">
        <v>1247</v>
      </c>
      <c r="C14" s="2">
        <v>1212</v>
      </c>
      <c r="D14" s="2">
        <v>1268</v>
      </c>
      <c r="E14" s="2">
        <v>1087</v>
      </c>
      <c r="F14" s="2">
        <v>1041</v>
      </c>
      <c r="G14" s="2">
        <v>1104</v>
      </c>
      <c r="H14" s="2">
        <v>879</v>
      </c>
      <c r="I14" s="31">
        <v>683.85900000000004</v>
      </c>
      <c r="J14" s="31">
        <v>793</v>
      </c>
      <c r="K14" s="21">
        <f t="shared" si="0"/>
        <v>-0.36407377706495592</v>
      </c>
    </row>
    <row r="15" spans="1:11" x14ac:dyDescent="0.35">
      <c r="A15" s="2" t="s">
        <v>105</v>
      </c>
      <c r="B15" s="2">
        <v>1530</v>
      </c>
      <c r="C15" s="2">
        <v>1595</v>
      </c>
      <c r="D15" s="2">
        <v>2225</v>
      </c>
      <c r="E15" s="2">
        <v>1570</v>
      </c>
      <c r="F15" s="2">
        <v>1598</v>
      </c>
      <c r="G15" s="2">
        <v>1528</v>
      </c>
      <c r="H15" s="2">
        <v>2141</v>
      </c>
      <c r="I15" s="31">
        <v>1551.1769999999999</v>
      </c>
      <c r="J15" s="31">
        <v>1700</v>
      </c>
      <c r="K15" s="21">
        <f t="shared" si="0"/>
        <v>0.1111111111111111</v>
      </c>
    </row>
    <row r="16" spans="1:11" x14ac:dyDescent="0.35">
      <c r="A16" s="2" t="s">
        <v>7</v>
      </c>
      <c r="B16" s="2">
        <v>427</v>
      </c>
      <c r="C16" s="2">
        <v>330</v>
      </c>
      <c r="D16" s="2">
        <v>309</v>
      </c>
      <c r="E16" s="2">
        <v>349</v>
      </c>
      <c r="F16" s="2">
        <v>341</v>
      </c>
      <c r="G16" s="2">
        <v>425</v>
      </c>
      <c r="H16" s="2">
        <v>326</v>
      </c>
      <c r="I16" s="31">
        <v>208.18100000000001</v>
      </c>
      <c r="J16" s="31">
        <v>229</v>
      </c>
      <c r="K16" s="21">
        <f t="shared" si="0"/>
        <v>-0.46370023419203749</v>
      </c>
    </row>
    <row r="17" spans="1:11" x14ac:dyDescent="0.35">
      <c r="A17" s="2" t="s">
        <v>46</v>
      </c>
      <c r="B17" s="2">
        <v>203</v>
      </c>
      <c r="C17" s="2">
        <v>195</v>
      </c>
      <c r="D17" s="2">
        <v>196</v>
      </c>
      <c r="E17" s="2">
        <v>207</v>
      </c>
      <c r="F17" s="2">
        <v>216</v>
      </c>
      <c r="G17" s="2">
        <v>222</v>
      </c>
      <c r="H17" s="2">
        <v>206</v>
      </c>
      <c r="I17" s="31">
        <v>188.803</v>
      </c>
      <c r="J17" s="31">
        <v>204</v>
      </c>
      <c r="K17" s="21">
        <f t="shared" si="0"/>
        <v>4.9261083743842365E-3</v>
      </c>
    </row>
    <row r="18" spans="1:11" x14ac:dyDescent="0.35">
      <c r="A18" s="2" t="s">
        <v>50</v>
      </c>
      <c r="B18" s="2">
        <v>464</v>
      </c>
      <c r="C18" s="2">
        <v>462</v>
      </c>
      <c r="D18" s="2">
        <v>431</v>
      </c>
      <c r="E18" s="2">
        <v>424</v>
      </c>
      <c r="F18" s="2">
        <v>424</v>
      </c>
      <c r="G18" s="2">
        <v>455</v>
      </c>
      <c r="H18" s="2">
        <v>412</v>
      </c>
      <c r="I18" s="31">
        <v>407.05200000000002</v>
      </c>
      <c r="J18" s="31">
        <v>435</v>
      </c>
      <c r="K18" s="21">
        <f t="shared" si="0"/>
        <v>-6.25E-2</v>
      </c>
    </row>
    <row r="19" spans="1:11" x14ac:dyDescent="0.35">
      <c r="A19" s="2" t="s">
        <v>160</v>
      </c>
      <c r="B19" s="2">
        <v>581</v>
      </c>
      <c r="C19" s="2">
        <v>519</v>
      </c>
      <c r="D19" s="2">
        <v>477</v>
      </c>
      <c r="E19" s="2">
        <v>534</v>
      </c>
      <c r="F19" s="2">
        <v>583</v>
      </c>
      <c r="G19" s="2">
        <v>619</v>
      </c>
      <c r="H19" s="2">
        <v>569</v>
      </c>
      <c r="I19" s="31">
        <v>546.45100000000002</v>
      </c>
      <c r="J19" s="31">
        <v>555</v>
      </c>
      <c r="K19" s="21">
        <f t="shared" si="0"/>
        <v>-4.4750430292598967E-2</v>
      </c>
    </row>
    <row r="20" spans="1:11" x14ac:dyDescent="0.35">
      <c r="A20" s="2" t="s">
        <v>69</v>
      </c>
      <c r="B20" s="2">
        <v>771</v>
      </c>
      <c r="C20" s="2">
        <v>560</v>
      </c>
      <c r="D20" s="2">
        <v>512</v>
      </c>
      <c r="E20" s="2">
        <v>530</v>
      </c>
      <c r="F20" s="2">
        <v>563</v>
      </c>
      <c r="G20" s="2">
        <v>511</v>
      </c>
      <c r="H20" s="2">
        <v>489</v>
      </c>
      <c r="I20" s="31">
        <v>353.09800000000001</v>
      </c>
      <c r="J20" s="31">
        <v>443</v>
      </c>
      <c r="K20" s="21">
        <f t="shared" si="0"/>
        <v>-0.42542153047989623</v>
      </c>
    </row>
    <row r="21" spans="1:11" x14ac:dyDescent="0.35">
      <c r="A21" s="2" t="s">
        <v>84</v>
      </c>
      <c r="B21" s="2">
        <v>4820</v>
      </c>
      <c r="C21" s="2">
        <v>4751</v>
      </c>
      <c r="D21" s="2">
        <v>4835</v>
      </c>
      <c r="E21" s="2">
        <v>4905</v>
      </c>
      <c r="F21" s="2">
        <v>4869</v>
      </c>
      <c r="G21" s="2">
        <v>5179</v>
      </c>
      <c r="H21" s="2">
        <v>4695</v>
      </c>
      <c r="I21" s="31">
        <v>4138</v>
      </c>
      <c r="J21" s="31">
        <v>5018</v>
      </c>
      <c r="K21" s="21">
        <f t="shared" si="0"/>
        <v>4.1078838174273859E-2</v>
      </c>
    </row>
    <row r="22" spans="1:11" x14ac:dyDescent="0.35">
      <c r="A22" s="2" t="s">
        <v>220</v>
      </c>
      <c r="B22" s="2">
        <v>192</v>
      </c>
      <c r="C22" s="2">
        <v>164</v>
      </c>
      <c r="D22" s="2">
        <v>141</v>
      </c>
      <c r="E22" s="2">
        <v>221</v>
      </c>
      <c r="F22" s="2">
        <v>192</v>
      </c>
      <c r="G22" s="2">
        <v>214</v>
      </c>
      <c r="H22" s="2">
        <v>193</v>
      </c>
      <c r="I22" s="31">
        <v>142.374</v>
      </c>
      <c r="J22" s="31">
        <v>207</v>
      </c>
      <c r="K22" s="21">
        <f t="shared" si="0"/>
        <v>7.8125E-2</v>
      </c>
    </row>
    <row r="23" spans="1:11" x14ac:dyDescent="0.35">
      <c r="A23" s="2" t="s">
        <v>122</v>
      </c>
      <c r="B23" s="2">
        <v>658</v>
      </c>
      <c r="C23" s="2">
        <v>587</v>
      </c>
      <c r="D23" s="2">
        <v>595</v>
      </c>
      <c r="E23" s="2">
        <v>680</v>
      </c>
      <c r="F23" s="2">
        <v>676</v>
      </c>
      <c r="G23" s="2">
        <v>690</v>
      </c>
      <c r="H23" s="2">
        <v>633</v>
      </c>
      <c r="I23" s="31">
        <v>585.51700000000005</v>
      </c>
      <c r="J23" s="31">
        <v>675</v>
      </c>
      <c r="K23" s="21">
        <f t="shared" si="0"/>
        <v>2.5835866261398176E-2</v>
      </c>
    </row>
    <row r="25" spans="1:11" x14ac:dyDescent="0.35">
      <c r="K25" s="2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2021</vt:lpstr>
      <vt:lpstr>2021 per bransch</vt:lpstr>
      <vt:lpstr>2013-2021</vt:lpstr>
      <vt:lpstr>Utsläpp per län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Månsson, Jens</dc:creator>
  <cp:lastModifiedBy>Nilsson, Johanna</cp:lastModifiedBy>
  <dcterms:created xsi:type="dcterms:W3CDTF">2019-04-02T16:20:06Z</dcterms:created>
  <dcterms:modified xsi:type="dcterms:W3CDTF">2022-09-16T09:53:59Z</dcterms:modified>
</cp:coreProperties>
</file>