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naturvardsverket.sharepoint.com/sites/PRODAny/Delade dokument/Nedskräpningsavgfiterna/Kommun/Kommunrapportering/Rapportering kommuner 2025/Förslag ny beräkning 251208 REV Malmö_Flen/"/>
    </mc:Choice>
  </mc:AlternateContent>
  <xr:revisionPtr revIDLastSave="235" documentId="8_{E762DACB-D299-4AE6-81E7-6C84E2330B8B}" xr6:coauthVersionLast="47" xr6:coauthVersionMax="47" xr10:uidLastSave="{C94FAC26-5537-476A-A92B-675E2FD2C73A}"/>
  <bookViews>
    <workbookView xWindow="-28920" yWindow="-120" windowWidth="29040" windowHeight="15720" xr2:uid="{00000000-000D-0000-FFFF-FFFF00000000}"/>
  </bookViews>
  <sheets>
    <sheet name="Resultatberäkning" sheetId="1" r:id="rId1"/>
    <sheet name="Skräpmätning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5" i="1" l="1"/>
  <c r="AD41" i="1"/>
  <c r="B26" i="3"/>
  <c r="B3" i="3"/>
  <c r="AD60" i="1" l="1"/>
  <c r="AD137" i="1"/>
  <c r="AD244" i="1"/>
  <c r="AD127" i="1"/>
  <c r="AD266" i="1"/>
  <c r="AD284" i="1"/>
  <c r="AD72" i="1"/>
  <c r="AD92" i="1"/>
  <c r="AD158" i="1"/>
  <c r="AD241" i="1"/>
  <c r="AD134" i="1"/>
  <c r="AD22" i="1"/>
  <c r="AD76" i="1"/>
  <c r="AD153" i="1"/>
  <c r="AD38" i="1"/>
  <c r="AD66" i="1"/>
  <c r="AD59" i="1"/>
  <c r="AD219" i="1"/>
  <c r="AD68" i="1"/>
  <c r="AD208" i="1"/>
  <c r="AD267" i="1"/>
  <c r="AD99" i="1"/>
  <c r="AD23" i="1"/>
  <c r="AD91" i="1"/>
  <c r="AD107" i="1"/>
  <c r="AD111" i="1"/>
  <c r="AD196" i="1"/>
  <c r="AD133" i="1"/>
  <c r="AD189" i="1"/>
  <c r="AD237" i="1"/>
  <c r="AD195" i="1"/>
  <c r="AD94" i="1"/>
  <c r="AD150" i="1"/>
  <c r="AD252" i="1"/>
  <c r="AD159" i="1"/>
  <c r="AD98" i="1"/>
  <c r="AD287" i="1"/>
  <c r="AD54" i="1"/>
  <c r="AD44" i="1"/>
  <c r="AD234" i="1"/>
  <c r="AD163" i="1"/>
  <c r="AD192" i="1"/>
  <c r="AD239" i="1"/>
  <c r="AD207" i="1"/>
  <c r="AD286" i="1"/>
  <c r="AD185" i="1"/>
  <c r="AD85" i="1"/>
  <c r="AD21" i="1"/>
  <c r="AD242" i="1"/>
  <c r="AD113" i="1"/>
  <c r="AD288" i="1"/>
  <c r="AD236" i="1"/>
  <c r="AD37" i="1"/>
  <c r="AD123" i="1"/>
  <c r="AD42" i="1"/>
  <c r="AD117" i="1"/>
  <c r="AD233" i="1"/>
  <c r="AD263" i="1"/>
  <c r="AD281" i="1"/>
  <c r="AD121" i="1"/>
  <c r="AD146" i="1"/>
  <c r="AD4" i="1"/>
  <c r="AD177" i="1"/>
  <c r="AD175" i="1"/>
  <c r="AD124" i="1"/>
  <c r="AD261" i="1"/>
  <c r="AD84" i="1"/>
  <c r="AD204" i="1"/>
  <c r="AD184" i="1"/>
  <c r="AD254" i="1"/>
  <c r="AD77" i="1"/>
  <c r="AD265" i="1"/>
  <c r="AD141" i="1"/>
  <c r="AD249" i="1"/>
  <c r="AD39" i="1"/>
  <c r="AD264" i="1"/>
  <c r="AD100" i="1"/>
  <c r="AD243" i="1"/>
  <c r="AD43" i="1"/>
  <c r="AD3" i="1"/>
  <c r="AD114" i="1"/>
  <c r="AD30" i="1"/>
  <c r="AD269" i="1"/>
  <c r="AD96" i="1"/>
  <c r="AD165" i="1"/>
  <c r="AD164" i="1"/>
  <c r="AD97" i="1"/>
  <c r="AD51" i="1"/>
  <c r="AD34" i="1"/>
  <c r="AD180" i="1"/>
  <c r="AD144" i="1"/>
  <c r="AD86" i="1"/>
  <c r="AD128" i="1"/>
  <c r="AD17" i="1"/>
  <c r="AD200" i="1"/>
  <c r="AD255" i="1"/>
  <c r="AD199" i="1"/>
  <c r="AD171" i="1"/>
  <c r="AD132" i="1"/>
  <c r="AD116" i="1"/>
  <c r="AD19" i="1"/>
  <c r="AD115" i="1"/>
  <c r="AD10" i="1"/>
  <c r="AD240" i="1"/>
  <c r="AD131" i="1"/>
  <c r="AD140" i="1"/>
  <c r="AD217" i="1"/>
  <c r="AD83" i="1"/>
  <c r="AD108" i="1"/>
  <c r="AD212" i="1"/>
  <c r="AD126" i="1"/>
  <c r="AD80" i="1"/>
  <c r="AD182" i="1"/>
  <c r="AD110" i="1"/>
  <c r="AD103" i="1"/>
  <c r="AD12" i="1"/>
  <c r="AD289" i="1"/>
  <c r="AD46" i="1"/>
  <c r="AD105" i="1"/>
  <c r="AD224" i="1"/>
  <c r="AD145" i="1"/>
  <c r="AD27" i="1"/>
  <c r="AD161" i="1"/>
  <c r="AD5" i="1"/>
  <c r="AD187" i="1"/>
  <c r="AD186" i="1"/>
  <c r="AD188" i="1"/>
  <c r="AD232" i="1"/>
  <c r="AD129" i="1"/>
  <c r="AD194" i="1"/>
  <c r="AD35" i="1"/>
  <c r="AD104" i="1"/>
  <c r="AD277" i="1"/>
  <c r="AD225" i="1"/>
  <c r="AD89" i="1"/>
  <c r="AD183" i="1"/>
  <c r="AD106" i="1"/>
  <c r="AD220" i="1"/>
  <c r="AD58" i="1"/>
  <c r="AD191" i="1"/>
  <c r="AD67" i="1"/>
  <c r="AD65" i="1"/>
  <c r="AD275" i="1"/>
  <c r="AD152" i="1"/>
  <c r="AD120" i="1"/>
  <c r="AD64" i="1"/>
  <c r="AD227" i="1"/>
  <c r="AD251" i="1"/>
  <c r="AD28" i="1"/>
  <c r="AD16" i="1"/>
  <c r="AD109" i="1"/>
  <c r="AD88" i="1"/>
  <c r="AD93" i="1"/>
  <c r="AD257" i="1"/>
  <c r="AD47" i="1"/>
  <c r="AD169" i="1"/>
  <c r="AD71" i="1"/>
  <c r="AD235" i="1"/>
  <c r="AD214" i="1"/>
  <c r="AD247" i="1"/>
  <c r="AD218" i="1"/>
  <c r="AD211" i="1"/>
  <c r="AD125" i="1"/>
  <c r="AD70" i="1"/>
  <c r="AD7" i="1"/>
  <c r="AD290" i="1"/>
  <c r="AD136" i="1"/>
  <c r="AD78" i="1"/>
  <c r="AD228" i="1"/>
  <c r="AD205" i="1"/>
  <c r="AD62" i="1"/>
  <c r="AD209" i="1"/>
  <c r="AD61" i="1"/>
  <c r="AD151" i="1"/>
  <c r="AD167" i="1"/>
  <c r="AD170" i="1"/>
  <c r="AD223" i="1"/>
  <c r="AD221" i="1"/>
  <c r="AD282" i="1"/>
  <c r="AD272" i="1"/>
  <c r="AD260" i="1"/>
  <c r="AD25" i="1"/>
  <c r="AD162" i="1"/>
  <c r="AD135" i="1"/>
  <c r="AD101" i="1"/>
  <c r="AD173" i="1"/>
  <c r="AD226" i="1"/>
  <c r="AD270" i="1"/>
  <c r="AD231" i="1"/>
  <c r="AD253" i="1"/>
  <c r="AD216" i="1"/>
  <c r="AD48" i="1"/>
  <c r="AD11" i="1"/>
  <c r="AD276" i="1"/>
  <c r="AD52" i="1"/>
  <c r="AD63" i="1"/>
  <c r="AD172" i="1"/>
  <c r="AD222" i="1"/>
  <c r="AD229" i="1"/>
  <c r="AD215" i="1"/>
  <c r="AD206" i="1"/>
  <c r="AD181" i="1"/>
  <c r="AD193" i="1"/>
  <c r="AD213" i="1"/>
  <c r="AD20" i="1"/>
  <c r="AD154" i="1"/>
  <c r="AD50" i="1"/>
  <c r="AD148" i="1"/>
  <c r="AD285" i="1"/>
  <c r="AD138" i="1"/>
  <c r="AD79" i="1"/>
  <c r="AD82" i="1"/>
  <c r="AD102" i="1"/>
  <c r="AD142" i="1"/>
  <c r="AD210" i="1"/>
  <c r="AD273" i="1"/>
  <c r="AD18" i="1"/>
  <c r="AD279" i="1"/>
  <c r="AD73" i="1"/>
  <c r="AD74" i="1"/>
  <c r="AD75" i="1"/>
  <c r="AD31" i="1"/>
  <c r="AD156" i="1"/>
  <c r="AD69" i="1"/>
  <c r="AD262" i="1"/>
  <c r="AD53" i="1"/>
  <c r="AD198" i="1"/>
  <c r="AD13" i="1"/>
  <c r="AD245" i="1"/>
  <c r="AD143" i="1"/>
  <c r="AD271" i="1"/>
  <c r="AD238" i="1"/>
  <c r="AD36" i="1"/>
  <c r="AD55" i="1"/>
  <c r="AD259" i="1"/>
  <c r="AD112" i="1"/>
  <c r="AD119" i="1"/>
  <c r="AD33" i="1"/>
  <c r="AD122" i="1"/>
  <c r="AD280" i="1"/>
  <c r="AD147" i="1"/>
  <c r="AD248" i="1"/>
  <c r="AD246" i="1"/>
  <c r="AD176" i="1"/>
  <c r="AD14" i="1"/>
  <c r="AD95" i="1"/>
  <c r="AD230" i="1"/>
  <c r="AD157" i="1"/>
  <c r="AD278" i="1"/>
  <c r="AD168" i="1"/>
  <c r="AD6" i="1"/>
  <c r="AD250" i="1"/>
  <c r="AD179" i="1"/>
  <c r="AD49" i="1"/>
  <c r="AD81" i="1"/>
  <c r="AD256" i="1"/>
  <c r="AD9" i="1"/>
  <c r="AD26" i="1"/>
  <c r="AD174" i="1"/>
  <c r="AD166" i="1"/>
  <c r="AD203" i="1"/>
  <c r="AD40" i="1"/>
  <c r="AD56" i="1"/>
  <c r="AD24" i="1"/>
  <c r="AD155" i="1"/>
  <c r="AD118" i="1"/>
  <c r="AD258" i="1"/>
  <c r="AD87" i="1"/>
  <c r="AD283" i="1"/>
  <c r="AD178" i="1"/>
  <c r="AD57" i="1"/>
  <c r="AD90" i="1"/>
  <c r="AD29" i="1"/>
  <c r="AD130" i="1"/>
  <c r="AD190" i="1"/>
  <c r="AD292" i="1"/>
  <c r="AD160" i="1"/>
  <c r="AD202" i="1"/>
  <c r="AD268" i="1"/>
  <c r="AD149" i="1"/>
  <c r="AD291" i="1"/>
  <c r="AD139" i="1"/>
  <c r="AD274" i="1"/>
  <c r="AD8" i="1"/>
  <c r="AD15" i="1"/>
  <c r="AD197" i="1"/>
  <c r="AD32" i="1"/>
  <c r="AD201" i="1"/>
  <c r="AA219" i="1"/>
  <c r="AA261" i="1"/>
  <c r="AA186" i="1"/>
  <c r="AA58" i="1"/>
  <c r="AA101" i="1"/>
  <c r="AA256" i="1"/>
  <c r="AA9" i="1"/>
  <c r="AA26" i="1"/>
  <c r="Z261" i="1"/>
  <c r="Z100" i="1"/>
  <c r="Z87" i="1"/>
  <c r="X201" i="1"/>
  <c r="X60" i="1"/>
  <c r="X137" i="1"/>
  <c r="X244" i="1"/>
  <c r="X127" i="1"/>
  <c r="X266" i="1"/>
  <c r="Z266" i="1" s="1"/>
  <c r="X284" i="1"/>
  <c r="Z284" i="1" s="1"/>
  <c r="X72" i="1"/>
  <c r="Z72" i="1" s="1"/>
  <c r="X92" i="1"/>
  <c r="Z92" i="1" s="1"/>
  <c r="X158" i="1"/>
  <c r="Y158" i="1" s="1"/>
  <c r="X241" i="1"/>
  <c r="Y241" i="1" s="1"/>
  <c r="X134" i="1"/>
  <c r="Y134" i="1" s="1"/>
  <c r="X22" i="1"/>
  <c r="X76" i="1"/>
  <c r="X153" i="1"/>
  <c r="X38" i="1"/>
  <c r="X66" i="1"/>
  <c r="X59" i="1"/>
  <c r="X219" i="1"/>
  <c r="X68" i="1"/>
  <c r="Z68" i="1" s="1"/>
  <c r="X208" i="1"/>
  <c r="Z208" i="1" s="1"/>
  <c r="X267" i="1"/>
  <c r="Z267" i="1" s="1"/>
  <c r="X99" i="1"/>
  <c r="Y99" i="1" s="1"/>
  <c r="X23" i="1"/>
  <c r="Y23" i="1" s="1"/>
  <c r="X91" i="1"/>
  <c r="Y91" i="1" s="1"/>
  <c r="X107" i="1"/>
  <c r="X111" i="1"/>
  <c r="X196" i="1"/>
  <c r="X133" i="1"/>
  <c r="X189" i="1"/>
  <c r="X237" i="1"/>
  <c r="X195" i="1"/>
  <c r="X94" i="1"/>
  <c r="AA94" i="1" s="1"/>
  <c r="X150" i="1"/>
  <c r="Z150" i="1" s="1"/>
  <c r="X252" i="1"/>
  <c r="Y252" i="1" s="1"/>
  <c r="X159" i="1"/>
  <c r="Y159" i="1" s="1"/>
  <c r="X98" i="1"/>
  <c r="Y98" i="1" s="1"/>
  <c r="X287" i="1"/>
  <c r="Y287" i="1" s="1"/>
  <c r="X54" i="1"/>
  <c r="X44" i="1"/>
  <c r="X234" i="1"/>
  <c r="X163" i="1"/>
  <c r="Z163" i="1" s="1"/>
  <c r="X192" i="1"/>
  <c r="Y192" i="1" s="1"/>
  <c r="X239" i="1"/>
  <c r="X207" i="1"/>
  <c r="X286" i="1"/>
  <c r="X185" i="1"/>
  <c r="Y185" i="1" s="1"/>
  <c r="X85" i="1"/>
  <c r="Y85" i="1" s="1"/>
  <c r="X21" i="1"/>
  <c r="X242" i="1"/>
  <c r="X113" i="1"/>
  <c r="X288" i="1"/>
  <c r="X236" i="1"/>
  <c r="X37" i="1"/>
  <c r="X123" i="1"/>
  <c r="Y123" i="1" s="1"/>
  <c r="X42" i="1"/>
  <c r="Y42" i="1" s="1"/>
  <c r="X117" i="1"/>
  <c r="Y117" i="1" s="1"/>
  <c r="X233" i="1"/>
  <c r="AA233" i="1" s="1"/>
  <c r="X263" i="1"/>
  <c r="Y263" i="1" s="1"/>
  <c r="X281" i="1"/>
  <c r="Y281" i="1" s="1"/>
  <c r="X121" i="1"/>
  <c r="X146" i="1"/>
  <c r="X4" i="1"/>
  <c r="X177" i="1"/>
  <c r="X175" i="1"/>
  <c r="X124" i="1"/>
  <c r="Z124" i="1" s="1"/>
  <c r="X261" i="1"/>
  <c r="Y261" i="1" s="1"/>
  <c r="X84" i="1"/>
  <c r="X204" i="1"/>
  <c r="X184" i="1"/>
  <c r="Y184" i="1" s="1"/>
  <c r="X254" i="1"/>
  <c r="Y254" i="1" s="1"/>
  <c r="X77" i="1"/>
  <c r="Y77" i="1" s="1"/>
  <c r="X265" i="1"/>
  <c r="Y265" i="1" s="1"/>
  <c r="X141" i="1"/>
  <c r="X249" i="1"/>
  <c r="X39" i="1"/>
  <c r="X264" i="1"/>
  <c r="X100" i="1"/>
  <c r="X243" i="1"/>
  <c r="Z243" i="1" s="1"/>
  <c r="X43" i="1"/>
  <c r="Z43" i="1" s="1"/>
  <c r="X3" i="1"/>
  <c r="Y3" i="1" s="1"/>
  <c r="X114" i="1"/>
  <c r="Y114" i="1" s="1"/>
  <c r="X30" i="1"/>
  <c r="Y30" i="1" s="1"/>
  <c r="X269" i="1"/>
  <c r="Y269" i="1" s="1"/>
  <c r="X96" i="1"/>
  <c r="X165" i="1"/>
  <c r="X164" i="1"/>
  <c r="X97" i="1"/>
  <c r="X51" i="1"/>
  <c r="X34" i="1"/>
  <c r="X180" i="1"/>
  <c r="X144" i="1"/>
  <c r="X86" i="1"/>
  <c r="X128" i="1"/>
  <c r="Z128" i="1" s="1"/>
  <c r="X17" i="1"/>
  <c r="Y17" i="1" s="1"/>
  <c r="X200" i="1"/>
  <c r="Y200" i="1" s="1"/>
  <c r="X255" i="1"/>
  <c r="Y255" i="1" s="1"/>
  <c r="X199" i="1"/>
  <c r="Y199" i="1" s="1"/>
  <c r="X171" i="1"/>
  <c r="X132" i="1"/>
  <c r="X116" i="1"/>
  <c r="X19" i="1"/>
  <c r="X115" i="1"/>
  <c r="Y115" i="1" s="1"/>
  <c r="X10" i="1"/>
  <c r="X240" i="1"/>
  <c r="AA240" i="1" s="1"/>
  <c r="X131" i="1"/>
  <c r="Z131" i="1" s="1"/>
  <c r="X140" i="1"/>
  <c r="Y140" i="1" s="1"/>
  <c r="X217" i="1"/>
  <c r="Y217" i="1" s="1"/>
  <c r="X83" i="1"/>
  <c r="X108" i="1"/>
  <c r="X212" i="1"/>
  <c r="X126" i="1"/>
  <c r="AA126" i="1" s="1"/>
  <c r="X80" i="1"/>
  <c r="X182" i="1"/>
  <c r="Z182" i="1" s="1"/>
  <c r="X110" i="1"/>
  <c r="Y110" i="1" s="1"/>
  <c r="X103" i="1"/>
  <c r="X12" i="1"/>
  <c r="Y12" i="1" s="1"/>
  <c r="X289" i="1"/>
  <c r="X46" i="1"/>
  <c r="Y46" i="1" s="1"/>
  <c r="X105" i="1"/>
  <c r="Y105" i="1" s="1"/>
  <c r="X224" i="1"/>
  <c r="X145" i="1"/>
  <c r="X27" i="1"/>
  <c r="X161" i="1"/>
  <c r="X5" i="1"/>
  <c r="X187" i="1"/>
  <c r="X186" i="1"/>
  <c r="X188" i="1"/>
  <c r="Z188" i="1" s="1"/>
  <c r="X232" i="1"/>
  <c r="Z232" i="1" s="1"/>
  <c r="X129" i="1"/>
  <c r="AA129" i="1" s="1"/>
  <c r="X194" i="1"/>
  <c r="Y194" i="1" s="1"/>
  <c r="X35" i="1"/>
  <c r="Y35" i="1" s="1"/>
  <c r="X104" i="1"/>
  <c r="AA104" i="1" s="1"/>
  <c r="X277" i="1"/>
  <c r="X225" i="1"/>
  <c r="X89" i="1"/>
  <c r="X183" i="1"/>
  <c r="X106" i="1"/>
  <c r="Z106" i="1" s="1"/>
  <c r="X220" i="1"/>
  <c r="Y220" i="1" s="1"/>
  <c r="X58" i="1"/>
  <c r="Y58" i="1" s="1"/>
  <c r="X191" i="1"/>
  <c r="Y191" i="1" s="1"/>
  <c r="X67" i="1"/>
  <c r="Y67" i="1" s="1"/>
  <c r="X65" i="1"/>
  <c r="Y65" i="1" s="1"/>
  <c r="X275" i="1"/>
  <c r="Y275" i="1" s="1"/>
  <c r="X152" i="1"/>
  <c r="X120" i="1"/>
  <c r="X64" i="1"/>
  <c r="X227" i="1"/>
  <c r="X251" i="1"/>
  <c r="X28" i="1"/>
  <c r="Z28" i="1" s="1"/>
  <c r="X16" i="1"/>
  <c r="Z16" i="1" s="1"/>
  <c r="X109" i="1"/>
  <c r="Z109" i="1" s="1"/>
  <c r="X88" i="1"/>
  <c r="Z88" i="1" s="1"/>
  <c r="X93" i="1"/>
  <c r="Y93" i="1" s="1"/>
  <c r="X257" i="1"/>
  <c r="Y257" i="1" s="1"/>
  <c r="X47" i="1"/>
  <c r="Y47" i="1" s="1"/>
  <c r="X169" i="1"/>
  <c r="AA169" i="1" s="1"/>
  <c r="X71" i="1"/>
  <c r="Y71" i="1" s="1"/>
  <c r="X235" i="1"/>
  <c r="AA235" i="1" s="1"/>
  <c r="X214" i="1"/>
  <c r="X247" i="1"/>
  <c r="X218" i="1"/>
  <c r="X211" i="1"/>
  <c r="AA211" i="1" s="1"/>
  <c r="X125" i="1"/>
  <c r="X70" i="1"/>
  <c r="Z70" i="1" s="1"/>
  <c r="X7" i="1"/>
  <c r="Z7" i="1" s="1"/>
  <c r="X290" i="1"/>
  <c r="Y290" i="1" s="1"/>
  <c r="X136" i="1"/>
  <c r="Y136" i="1" s="1"/>
  <c r="X78" i="1"/>
  <c r="Y78" i="1" s="1"/>
  <c r="X228" i="1"/>
  <c r="X205" i="1"/>
  <c r="X62" i="1"/>
  <c r="X209" i="1"/>
  <c r="X61" i="1"/>
  <c r="X41" i="1"/>
  <c r="Z41" i="1" s="1"/>
  <c r="X151" i="1"/>
  <c r="Z151" i="1" s="1"/>
  <c r="X167" i="1"/>
  <c r="Y167" i="1" s="1"/>
  <c r="X170" i="1"/>
  <c r="X223" i="1"/>
  <c r="Y223" i="1" s="1"/>
  <c r="X221" i="1"/>
  <c r="Y221" i="1" s="1"/>
  <c r="X282" i="1"/>
  <c r="Y282" i="1" s="1"/>
  <c r="X272" i="1"/>
  <c r="Y272" i="1" s="1"/>
  <c r="X260" i="1"/>
  <c r="X25" i="1"/>
  <c r="X162" i="1"/>
  <c r="X135" i="1"/>
  <c r="X101" i="1"/>
  <c r="X173" i="1"/>
  <c r="X226" i="1"/>
  <c r="X270" i="1"/>
  <c r="Z270" i="1" s="1"/>
  <c r="X231" i="1"/>
  <c r="Y231" i="1" s="1"/>
  <c r="X253" i="1"/>
  <c r="Y253" i="1" s="1"/>
  <c r="X216" i="1"/>
  <c r="X48" i="1"/>
  <c r="X11" i="1"/>
  <c r="X276" i="1"/>
  <c r="X52" i="1"/>
  <c r="X63" i="1"/>
  <c r="X172" i="1"/>
  <c r="AA172" i="1" s="1"/>
  <c r="X222" i="1"/>
  <c r="AA222" i="1" s="1"/>
  <c r="X229" i="1"/>
  <c r="Y229" i="1" s="1"/>
  <c r="X215" i="1"/>
  <c r="Y215" i="1" s="1"/>
  <c r="X206" i="1"/>
  <c r="Y206" i="1" s="1"/>
  <c r="X181" i="1"/>
  <c r="Y181" i="1" s="1"/>
  <c r="X193" i="1"/>
  <c r="Y193" i="1" s="1"/>
  <c r="X213" i="1"/>
  <c r="X20" i="1"/>
  <c r="X154" i="1"/>
  <c r="X50" i="1"/>
  <c r="X148" i="1"/>
  <c r="X285" i="1"/>
  <c r="Z285" i="1" s="1"/>
  <c r="X138" i="1"/>
  <c r="X79" i="1"/>
  <c r="X82" i="1"/>
  <c r="Y82" i="1" s="1"/>
  <c r="X102" i="1"/>
  <c r="Y102" i="1" s="1"/>
  <c r="X142" i="1"/>
  <c r="Y142" i="1" s="1"/>
  <c r="X210" i="1"/>
  <c r="Y210" i="1" s="1"/>
  <c r="X273" i="1"/>
  <c r="X18" i="1"/>
  <c r="X45" i="1"/>
  <c r="X279" i="1"/>
  <c r="X73" i="1"/>
  <c r="Z73" i="1" s="1"/>
  <c r="X74" i="1"/>
  <c r="Z74" i="1" s="1"/>
  <c r="X75" i="1"/>
  <c r="Y75" i="1" s="1"/>
  <c r="X31" i="1"/>
  <c r="X156" i="1"/>
  <c r="AA156" i="1" s="1"/>
  <c r="X69" i="1"/>
  <c r="Y69" i="1" s="1"/>
  <c r="X262" i="1"/>
  <c r="Y262" i="1" s="1"/>
  <c r="X53" i="1"/>
  <c r="X198" i="1"/>
  <c r="X13" i="1"/>
  <c r="X245" i="1"/>
  <c r="X143" i="1"/>
  <c r="X271" i="1"/>
  <c r="Z271" i="1" s="1"/>
  <c r="X238" i="1"/>
  <c r="Y238" i="1" s="1"/>
  <c r="X36" i="1"/>
  <c r="Z36" i="1" s="1"/>
  <c r="X55" i="1"/>
  <c r="Z55" i="1" s="1"/>
  <c r="X259" i="1"/>
  <c r="AA259" i="1" s="1"/>
  <c r="X112" i="1"/>
  <c r="Y112" i="1" s="1"/>
  <c r="X119" i="1"/>
  <c r="Y119" i="1" s="1"/>
  <c r="X33" i="1"/>
  <c r="Y33" i="1" s="1"/>
  <c r="X122" i="1"/>
  <c r="Y122" i="1" s="1"/>
  <c r="X280" i="1"/>
  <c r="X147" i="1"/>
  <c r="X248" i="1"/>
  <c r="X246" i="1"/>
  <c r="X176" i="1"/>
  <c r="X14" i="1"/>
  <c r="X95" i="1"/>
  <c r="X230" i="1"/>
  <c r="Z230" i="1" s="1"/>
  <c r="X157" i="1"/>
  <c r="Y157" i="1" s="1"/>
  <c r="X278" i="1"/>
  <c r="Y278" i="1" s="1"/>
  <c r="X168" i="1"/>
  <c r="Y168" i="1" s="1"/>
  <c r="X6" i="1"/>
  <c r="Y6" i="1" s="1"/>
  <c r="X250" i="1"/>
  <c r="X179" i="1"/>
  <c r="Y179" i="1" s="1"/>
  <c r="X49" i="1"/>
  <c r="X81" i="1"/>
  <c r="X256" i="1"/>
  <c r="X9" i="1"/>
  <c r="X26" i="1"/>
  <c r="Y26" i="1" s="1"/>
  <c r="X174" i="1"/>
  <c r="Z174" i="1" s="1"/>
  <c r="X166" i="1"/>
  <c r="Y166" i="1" s="1"/>
  <c r="X203" i="1"/>
  <c r="Y203" i="1" s="1"/>
  <c r="X40" i="1"/>
  <c r="X56" i="1"/>
  <c r="X24" i="1"/>
  <c r="X155" i="1"/>
  <c r="X118" i="1"/>
  <c r="X258" i="1"/>
  <c r="Z258" i="1" s="1"/>
  <c r="X87" i="1"/>
  <c r="Y87" i="1" s="1"/>
  <c r="X283" i="1"/>
  <c r="Y283" i="1" s="1"/>
  <c r="X178" i="1"/>
  <c r="X57" i="1"/>
  <c r="Y57" i="1" s="1"/>
  <c r="X90" i="1"/>
  <c r="Y90" i="1" s="1"/>
  <c r="X29" i="1"/>
  <c r="Y29" i="1" s="1"/>
  <c r="X130" i="1"/>
  <c r="X190" i="1"/>
  <c r="X292" i="1"/>
  <c r="X160" i="1"/>
  <c r="Y160" i="1" s="1"/>
  <c r="X202" i="1"/>
  <c r="X268" i="1"/>
  <c r="Z268" i="1" s="1"/>
  <c r="X149" i="1"/>
  <c r="Y149" i="1" s="1"/>
  <c r="X291" i="1"/>
  <c r="X139" i="1"/>
  <c r="X274" i="1"/>
  <c r="Y274" i="1" s="1"/>
  <c r="X8" i="1"/>
  <c r="Y8" i="1" s="1"/>
  <c r="X15" i="1"/>
  <c r="Y15" i="1" s="1"/>
  <c r="X197" i="1"/>
  <c r="AA197" i="1" s="1"/>
  <c r="X32" i="1"/>
  <c r="Z71" i="1" l="1"/>
  <c r="Z290" i="1"/>
  <c r="Z115" i="1"/>
  <c r="AA115" i="1"/>
  <c r="AA3" i="1"/>
  <c r="Z254" i="1"/>
  <c r="Z26" i="1"/>
  <c r="AA221" i="1"/>
  <c r="Z166" i="1"/>
  <c r="AA229" i="1"/>
  <c r="Z58" i="1"/>
  <c r="Z42" i="1"/>
  <c r="AA263" i="1"/>
  <c r="Z238" i="1"/>
  <c r="Z220" i="1"/>
  <c r="Z192" i="1"/>
  <c r="AA223" i="1"/>
  <c r="AA117" i="1"/>
  <c r="Z140" i="1"/>
  <c r="AA65" i="1"/>
  <c r="AA42" i="1"/>
  <c r="AA67" i="1"/>
  <c r="AA99" i="1"/>
  <c r="Z184" i="1"/>
  <c r="Z229" i="1"/>
  <c r="AA220" i="1"/>
  <c r="AA210" i="1"/>
  <c r="Z15" i="1"/>
  <c r="AA134" i="1"/>
  <c r="Z90" i="1"/>
  <c r="Z30" i="1"/>
  <c r="AA274" i="1"/>
  <c r="AA112" i="1"/>
  <c r="Z57" i="1"/>
  <c r="Z112" i="1"/>
  <c r="Z193" i="1"/>
  <c r="Z167" i="1"/>
  <c r="Z12" i="1"/>
  <c r="Z114" i="1"/>
  <c r="Z123" i="1"/>
  <c r="AA149" i="1"/>
  <c r="AA47" i="1"/>
  <c r="AA46" i="1"/>
  <c r="AA77" i="1"/>
  <c r="AA252" i="1"/>
  <c r="Z262" i="1"/>
  <c r="Z159" i="1"/>
  <c r="Z69" i="1"/>
  <c r="AA142" i="1"/>
  <c r="Z223" i="1"/>
  <c r="Z46" i="1"/>
  <c r="AA159" i="1"/>
  <c r="Z283" i="1"/>
  <c r="Z181" i="1"/>
  <c r="Z110" i="1"/>
  <c r="Z3" i="1"/>
  <c r="Z85" i="1"/>
  <c r="Z134" i="1"/>
  <c r="AA90" i="1"/>
  <c r="AA238" i="1"/>
  <c r="AA257" i="1"/>
  <c r="AA254" i="1"/>
  <c r="AA136" i="1"/>
  <c r="Z119" i="1"/>
  <c r="Z206" i="1"/>
  <c r="Z185" i="1"/>
  <c r="Z241" i="1"/>
  <c r="AA57" i="1"/>
  <c r="AA262" i="1"/>
  <c r="AA231" i="1"/>
  <c r="AA93" i="1"/>
  <c r="AA217" i="1"/>
  <c r="AA184" i="1"/>
  <c r="AA91" i="1"/>
  <c r="Z215" i="1"/>
  <c r="Z136" i="1"/>
  <c r="Z65" i="1"/>
  <c r="Z217" i="1"/>
  <c r="Z158" i="1"/>
  <c r="AA166" i="1"/>
  <c r="AA69" i="1"/>
  <c r="AA275" i="1"/>
  <c r="AA140" i="1"/>
  <c r="AA23" i="1"/>
  <c r="Z253" i="1"/>
  <c r="AA102" i="1"/>
  <c r="Z274" i="1"/>
  <c r="Z272" i="1"/>
  <c r="Z47" i="1"/>
  <c r="Z17" i="1"/>
  <c r="Z23" i="1"/>
  <c r="AA157" i="1"/>
  <c r="AA82" i="1"/>
  <c r="AA269" i="1"/>
  <c r="AA123" i="1"/>
  <c r="AA158" i="1"/>
  <c r="Z231" i="1"/>
  <c r="Z8" i="1"/>
  <c r="Z194" i="1"/>
  <c r="AA278" i="1"/>
  <c r="Z122" i="1"/>
  <c r="Z142" i="1"/>
  <c r="Z282" i="1"/>
  <c r="Z257" i="1"/>
  <c r="Z263" i="1"/>
  <c r="Z99" i="1"/>
  <c r="AA15" i="1"/>
  <c r="AA33" i="1"/>
  <c r="AA206" i="1"/>
  <c r="AA194" i="1"/>
  <c r="AA30" i="1"/>
  <c r="AA185" i="1"/>
  <c r="Z252" i="1"/>
  <c r="AA200" i="1"/>
  <c r="Z157" i="1"/>
  <c r="Z200" i="1"/>
  <c r="AA290" i="1"/>
  <c r="AA17" i="1"/>
  <c r="AA241" i="1"/>
  <c r="Z29" i="1"/>
  <c r="Z33" i="1"/>
  <c r="Z102" i="1"/>
  <c r="Z221" i="1"/>
  <c r="Z93" i="1"/>
  <c r="Z105" i="1"/>
  <c r="Z269" i="1"/>
  <c r="Z117" i="1"/>
  <c r="AA8" i="1"/>
  <c r="AA119" i="1"/>
  <c r="AA215" i="1"/>
  <c r="AA71" i="1"/>
  <c r="AA114" i="1"/>
  <c r="AA192" i="1"/>
  <c r="Y202" i="1"/>
  <c r="AA202" i="1"/>
  <c r="Y118" i="1"/>
  <c r="AA118" i="1"/>
  <c r="Y49" i="1"/>
  <c r="AA49" i="1"/>
  <c r="Y248" i="1"/>
  <c r="AA248" i="1"/>
  <c r="Z248" i="1"/>
  <c r="Y143" i="1"/>
  <c r="AA143" i="1"/>
  <c r="Y279" i="1"/>
  <c r="AA279" i="1"/>
  <c r="Y50" i="1"/>
  <c r="AA50" i="1"/>
  <c r="Y52" i="1"/>
  <c r="AA52" i="1"/>
  <c r="Z52" i="1"/>
  <c r="Y162" i="1"/>
  <c r="AA162" i="1"/>
  <c r="Y209" i="1"/>
  <c r="AA209" i="1"/>
  <c r="Z209" i="1"/>
  <c r="Y247" i="1"/>
  <c r="AA247" i="1"/>
  <c r="Z247" i="1"/>
  <c r="Y251" i="1"/>
  <c r="AA251" i="1"/>
  <c r="Y183" i="1"/>
  <c r="AA183" i="1"/>
  <c r="Y5" i="1"/>
  <c r="AA5" i="1"/>
  <c r="Z5" i="1"/>
  <c r="Y80" i="1"/>
  <c r="AA80" i="1"/>
  <c r="Y116" i="1"/>
  <c r="AA116" i="1"/>
  <c r="Y51" i="1"/>
  <c r="AA51" i="1"/>
  <c r="Z51" i="1"/>
  <c r="Y264" i="1"/>
  <c r="AA264" i="1"/>
  <c r="Z264" i="1"/>
  <c r="Y175" i="1"/>
  <c r="AA175" i="1"/>
  <c r="Y236" i="1"/>
  <c r="AA236" i="1"/>
  <c r="Z236" i="1"/>
  <c r="Y234" i="1"/>
  <c r="AA234" i="1"/>
  <c r="Y133" i="1"/>
  <c r="AA133" i="1"/>
  <c r="Y66" i="1"/>
  <c r="AA66" i="1"/>
  <c r="Z66" i="1"/>
  <c r="Y127" i="1"/>
  <c r="AA127" i="1"/>
  <c r="Z127" i="1"/>
  <c r="Y155" i="1"/>
  <c r="AA155" i="1"/>
  <c r="Y147" i="1"/>
  <c r="AA147" i="1"/>
  <c r="Z147" i="1"/>
  <c r="Y245" i="1"/>
  <c r="AA245" i="1"/>
  <c r="Z245" i="1"/>
  <c r="Y45" i="1"/>
  <c r="AA45" i="1"/>
  <c r="Y154" i="1"/>
  <c r="AA154" i="1"/>
  <c r="Y276" i="1"/>
  <c r="Z276" i="1"/>
  <c r="Y25" i="1"/>
  <c r="Z25" i="1"/>
  <c r="Y62" i="1"/>
  <c r="AA62" i="1"/>
  <c r="Y214" i="1"/>
  <c r="AA214" i="1"/>
  <c r="Z214" i="1"/>
  <c r="Y227" i="1"/>
  <c r="AA227" i="1"/>
  <c r="Z227" i="1"/>
  <c r="Y89" i="1"/>
  <c r="Z89" i="1"/>
  <c r="AA89" i="1"/>
  <c r="Y161" i="1"/>
  <c r="Z161" i="1"/>
  <c r="Y126" i="1"/>
  <c r="Z126" i="1"/>
  <c r="Y132" i="1"/>
  <c r="Z132" i="1"/>
  <c r="Y97" i="1"/>
  <c r="Z97" i="1"/>
  <c r="AA97" i="1"/>
  <c r="Y39" i="1"/>
  <c r="Z39" i="1"/>
  <c r="AA39" i="1"/>
  <c r="Y177" i="1"/>
  <c r="Z177" i="1"/>
  <c r="AA177" i="1"/>
  <c r="Y288" i="1"/>
  <c r="Z288" i="1"/>
  <c r="Y44" i="1"/>
  <c r="Z44" i="1"/>
  <c r="Y196" i="1"/>
  <c r="Z196" i="1"/>
  <c r="AA196" i="1"/>
  <c r="Y38" i="1"/>
  <c r="Z38" i="1"/>
  <c r="AA38" i="1"/>
  <c r="Y244" i="1"/>
  <c r="Z244" i="1"/>
  <c r="AA244" i="1"/>
  <c r="Z202" i="1"/>
  <c r="Y292" i="1"/>
  <c r="Z292" i="1"/>
  <c r="AA292" i="1"/>
  <c r="Y24" i="1"/>
  <c r="Z24" i="1"/>
  <c r="AA24" i="1"/>
  <c r="Y250" i="1"/>
  <c r="Z250" i="1"/>
  <c r="Y280" i="1"/>
  <c r="Z280" i="1"/>
  <c r="Y13" i="1"/>
  <c r="Z13" i="1"/>
  <c r="Y18" i="1"/>
  <c r="Z18" i="1"/>
  <c r="Y20" i="1"/>
  <c r="Z20" i="1"/>
  <c r="AA20" i="1"/>
  <c r="Y11" i="1"/>
  <c r="Z11" i="1"/>
  <c r="Y260" i="1"/>
  <c r="Z260" i="1"/>
  <c r="Y205" i="1"/>
  <c r="Z205" i="1"/>
  <c r="AA205" i="1"/>
  <c r="Y235" i="1"/>
  <c r="Z235" i="1"/>
  <c r="Y64" i="1"/>
  <c r="Z64" i="1"/>
  <c r="AA64" i="1"/>
  <c r="Y225" i="1"/>
  <c r="Z225" i="1"/>
  <c r="AA225" i="1"/>
  <c r="Y27" i="1"/>
  <c r="Z27" i="1"/>
  <c r="Y212" i="1"/>
  <c r="Z212" i="1"/>
  <c r="AA212" i="1"/>
  <c r="Y171" i="1"/>
  <c r="Z171" i="1"/>
  <c r="Y164" i="1"/>
  <c r="Z164" i="1"/>
  <c r="AA164" i="1"/>
  <c r="Y249" i="1"/>
  <c r="Z249" i="1"/>
  <c r="Y4" i="1"/>
  <c r="Z4" i="1"/>
  <c r="AA4" i="1"/>
  <c r="Y113" i="1"/>
  <c r="Z113" i="1"/>
  <c r="AA113" i="1"/>
  <c r="Y54" i="1"/>
  <c r="Z54" i="1"/>
  <c r="Y111" i="1"/>
  <c r="Z111" i="1"/>
  <c r="AA111" i="1"/>
  <c r="Y153" i="1"/>
  <c r="Z153" i="1"/>
  <c r="Y137" i="1"/>
  <c r="Z137" i="1"/>
  <c r="AA137" i="1"/>
  <c r="Z160" i="1"/>
  <c r="Z279" i="1"/>
  <c r="Z234" i="1"/>
  <c r="AA25" i="1"/>
  <c r="Y32" i="1"/>
  <c r="AA32" i="1"/>
  <c r="Z32" i="1"/>
  <c r="Y190" i="1"/>
  <c r="AA190" i="1"/>
  <c r="Z190" i="1"/>
  <c r="Y56" i="1"/>
  <c r="AA56" i="1"/>
  <c r="Y198" i="1"/>
  <c r="Z198" i="1"/>
  <c r="AA198" i="1"/>
  <c r="Y273" i="1"/>
  <c r="AA273" i="1"/>
  <c r="Y213" i="1"/>
  <c r="AA213" i="1"/>
  <c r="Y48" i="1"/>
  <c r="Z48" i="1"/>
  <c r="AA48" i="1"/>
  <c r="Y228" i="1"/>
  <c r="Z228" i="1"/>
  <c r="AA228" i="1"/>
  <c r="Y120" i="1"/>
  <c r="AA120" i="1"/>
  <c r="Z120" i="1"/>
  <c r="Y277" i="1"/>
  <c r="AA277" i="1"/>
  <c r="Y145" i="1"/>
  <c r="AA145" i="1"/>
  <c r="Y108" i="1"/>
  <c r="AA108" i="1"/>
  <c r="Y165" i="1"/>
  <c r="Z165" i="1"/>
  <c r="AA165" i="1"/>
  <c r="Y141" i="1"/>
  <c r="AA141" i="1"/>
  <c r="Z141" i="1"/>
  <c r="Y146" i="1"/>
  <c r="AA146" i="1"/>
  <c r="Y242" i="1"/>
  <c r="AA242" i="1"/>
  <c r="Z242" i="1"/>
  <c r="Y107" i="1"/>
  <c r="AA107" i="1"/>
  <c r="Y76" i="1"/>
  <c r="Z76" i="1"/>
  <c r="Y60" i="1"/>
  <c r="AA60" i="1"/>
  <c r="Z60" i="1"/>
  <c r="Z49" i="1"/>
  <c r="Z45" i="1"/>
  <c r="Z183" i="1"/>
  <c r="Z80" i="1"/>
  <c r="Z175" i="1"/>
  <c r="Z287" i="1"/>
  <c r="AA260" i="1"/>
  <c r="Y197" i="1"/>
  <c r="Z197" i="1"/>
  <c r="Y130" i="1"/>
  <c r="Z130" i="1"/>
  <c r="Y40" i="1"/>
  <c r="AA40" i="1"/>
  <c r="Z40" i="1"/>
  <c r="Y53" i="1"/>
  <c r="Z53" i="1"/>
  <c r="AA53" i="1"/>
  <c r="Y216" i="1"/>
  <c r="AA216" i="1"/>
  <c r="Y169" i="1"/>
  <c r="Z169" i="1"/>
  <c r="Y152" i="1"/>
  <c r="Z152" i="1"/>
  <c r="Y104" i="1"/>
  <c r="Z104" i="1"/>
  <c r="Y224" i="1"/>
  <c r="AA224" i="1"/>
  <c r="Y83" i="1"/>
  <c r="AA83" i="1"/>
  <c r="Z83" i="1"/>
  <c r="Y96" i="1"/>
  <c r="Z96" i="1"/>
  <c r="Y121" i="1"/>
  <c r="Z121" i="1"/>
  <c r="Y21" i="1"/>
  <c r="AA21" i="1"/>
  <c r="Z21" i="1"/>
  <c r="Y22" i="1"/>
  <c r="Z22" i="1"/>
  <c r="Y201" i="1"/>
  <c r="Z201" i="1"/>
  <c r="Z179" i="1"/>
  <c r="Z273" i="1"/>
  <c r="Z277" i="1"/>
  <c r="Z108" i="1"/>
  <c r="Z146" i="1"/>
  <c r="Z98" i="1"/>
  <c r="AA179" i="1"/>
  <c r="AA193" i="1"/>
  <c r="AA272" i="1"/>
  <c r="AA249" i="1"/>
  <c r="AA288" i="1"/>
  <c r="Z6" i="1"/>
  <c r="Z210" i="1"/>
  <c r="Z216" i="1"/>
  <c r="AA160" i="1"/>
  <c r="AA250" i="1"/>
  <c r="AA13" i="1"/>
  <c r="AA282" i="1"/>
  <c r="AA132" i="1"/>
  <c r="AA265" i="1"/>
  <c r="Z168" i="1"/>
  <c r="AA130" i="1"/>
  <c r="AA6" i="1"/>
  <c r="AA161" i="1"/>
  <c r="AA171" i="1"/>
  <c r="AA153" i="1"/>
  <c r="Z62" i="1"/>
  <c r="AA168" i="1"/>
  <c r="AA152" i="1"/>
  <c r="AA27" i="1"/>
  <c r="AA199" i="1"/>
  <c r="AA44" i="1"/>
  <c r="AA76" i="1"/>
  <c r="Y139" i="1"/>
  <c r="AA139" i="1"/>
  <c r="Y178" i="1"/>
  <c r="Z178" i="1"/>
  <c r="Y95" i="1"/>
  <c r="AA95" i="1"/>
  <c r="Y55" i="1"/>
  <c r="AA55" i="1"/>
  <c r="Y31" i="1"/>
  <c r="Z31" i="1"/>
  <c r="Y79" i="1"/>
  <c r="Z79" i="1"/>
  <c r="AA79" i="1"/>
  <c r="Y226" i="1"/>
  <c r="AA226" i="1"/>
  <c r="Y70" i="1"/>
  <c r="AA70" i="1"/>
  <c r="Y88" i="1"/>
  <c r="AA88" i="1"/>
  <c r="Y232" i="1"/>
  <c r="AA232" i="1"/>
  <c r="Y240" i="1"/>
  <c r="Z240" i="1"/>
  <c r="Y86" i="1"/>
  <c r="AA86" i="1"/>
  <c r="Z86" i="1"/>
  <c r="Y204" i="1"/>
  <c r="AA204" i="1"/>
  <c r="Z204" i="1"/>
  <c r="Y207" i="1"/>
  <c r="AA207" i="1"/>
  <c r="Y94" i="1"/>
  <c r="Z94" i="1"/>
  <c r="Y208" i="1"/>
  <c r="AA208" i="1"/>
  <c r="Y92" i="1"/>
  <c r="AA92" i="1"/>
  <c r="Z143" i="1"/>
  <c r="Z78" i="1"/>
  <c r="Z145" i="1"/>
  <c r="Z133" i="1"/>
  <c r="AA167" i="1"/>
  <c r="AA255" i="1"/>
  <c r="AA54" i="1"/>
  <c r="AA22" i="1"/>
  <c r="Y291" i="1"/>
  <c r="AA291" i="1"/>
  <c r="Y9" i="1"/>
  <c r="Z9" i="1"/>
  <c r="Y14" i="1"/>
  <c r="AA14" i="1"/>
  <c r="Y36" i="1"/>
  <c r="AA36" i="1"/>
  <c r="Y138" i="1"/>
  <c r="Z138" i="1"/>
  <c r="AA138" i="1"/>
  <c r="Y222" i="1"/>
  <c r="Z222" i="1"/>
  <c r="Y173" i="1"/>
  <c r="AA173" i="1"/>
  <c r="Y151" i="1"/>
  <c r="AA151" i="1"/>
  <c r="Y125" i="1"/>
  <c r="AA125" i="1"/>
  <c r="Z125" i="1"/>
  <c r="Y109" i="1"/>
  <c r="AA109" i="1"/>
  <c r="Y188" i="1"/>
  <c r="AA188" i="1"/>
  <c r="Y103" i="1"/>
  <c r="Z103" i="1"/>
  <c r="Y10" i="1"/>
  <c r="AA10" i="1"/>
  <c r="Z10" i="1"/>
  <c r="Y144" i="1"/>
  <c r="AA144" i="1"/>
  <c r="Z144" i="1"/>
  <c r="Y43" i="1"/>
  <c r="AA43" i="1"/>
  <c r="Y84" i="1"/>
  <c r="AA84" i="1"/>
  <c r="Z84" i="1"/>
  <c r="Y239" i="1"/>
  <c r="Z239" i="1"/>
  <c r="AA239" i="1"/>
  <c r="Y195" i="1"/>
  <c r="AA195" i="1"/>
  <c r="Z195" i="1"/>
  <c r="Y68" i="1"/>
  <c r="AA68" i="1"/>
  <c r="Y72" i="1"/>
  <c r="AA72" i="1"/>
  <c r="Z139" i="1"/>
  <c r="Z118" i="1"/>
  <c r="Z95" i="1"/>
  <c r="Z50" i="1"/>
  <c r="Z226" i="1"/>
  <c r="Z251" i="1"/>
  <c r="Z224" i="1"/>
  <c r="Z116" i="1"/>
  <c r="Z107" i="1"/>
  <c r="AA178" i="1"/>
  <c r="AA31" i="1"/>
  <c r="AA78" i="1"/>
  <c r="AA12" i="1"/>
  <c r="AA287" i="1"/>
  <c r="Y256" i="1"/>
  <c r="Z256" i="1"/>
  <c r="Y176" i="1"/>
  <c r="AA176" i="1"/>
  <c r="Y74" i="1"/>
  <c r="AA74" i="1"/>
  <c r="Y285" i="1"/>
  <c r="AA285" i="1"/>
  <c r="Y172" i="1"/>
  <c r="Z172" i="1"/>
  <c r="Y101" i="1"/>
  <c r="Z101" i="1"/>
  <c r="Y41" i="1"/>
  <c r="AA41" i="1"/>
  <c r="Y211" i="1"/>
  <c r="Z211" i="1"/>
  <c r="Y16" i="1"/>
  <c r="AA16" i="1"/>
  <c r="Y186" i="1"/>
  <c r="Z186" i="1"/>
  <c r="Y180" i="1"/>
  <c r="Z180" i="1"/>
  <c r="AA180" i="1"/>
  <c r="Y243" i="1"/>
  <c r="AA243" i="1"/>
  <c r="Y237" i="1"/>
  <c r="Z237" i="1"/>
  <c r="AA237" i="1"/>
  <c r="Y219" i="1"/>
  <c r="Z219" i="1"/>
  <c r="Y284" i="1"/>
  <c r="AA284" i="1"/>
  <c r="Z291" i="1"/>
  <c r="Z155" i="1"/>
  <c r="Z14" i="1"/>
  <c r="Z154" i="1"/>
  <c r="Z173" i="1"/>
  <c r="Z199" i="1"/>
  <c r="Z265" i="1"/>
  <c r="Z91" i="1"/>
  <c r="AA283" i="1"/>
  <c r="AA280" i="1"/>
  <c r="AA75" i="1"/>
  <c r="AA276" i="1"/>
  <c r="AA103" i="1"/>
  <c r="AA121" i="1"/>
  <c r="AA98" i="1"/>
  <c r="Y268" i="1"/>
  <c r="AA268" i="1"/>
  <c r="Y258" i="1"/>
  <c r="AA258" i="1"/>
  <c r="Y81" i="1"/>
  <c r="AA81" i="1"/>
  <c r="Z81" i="1"/>
  <c r="Y246" i="1"/>
  <c r="AA246" i="1"/>
  <c r="Z246" i="1"/>
  <c r="Y271" i="1"/>
  <c r="AA271" i="1"/>
  <c r="Y73" i="1"/>
  <c r="AA73" i="1"/>
  <c r="Y148" i="1"/>
  <c r="AA148" i="1"/>
  <c r="Z148" i="1"/>
  <c r="Y63" i="1"/>
  <c r="AA63" i="1"/>
  <c r="Z63" i="1"/>
  <c r="Y135" i="1"/>
  <c r="AA135" i="1"/>
  <c r="Z135" i="1"/>
  <c r="Y61" i="1"/>
  <c r="AA61" i="1"/>
  <c r="Z61" i="1"/>
  <c r="Y218" i="1"/>
  <c r="AA218" i="1"/>
  <c r="Z218" i="1"/>
  <c r="Y28" i="1"/>
  <c r="AA28" i="1"/>
  <c r="Y106" i="1"/>
  <c r="AA106" i="1"/>
  <c r="Y187" i="1"/>
  <c r="AA187" i="1"/>
  <c r="Z187" i="1"/>
  <c r="Y182" i="1"/>
  <c r="AA182" i="1"/>
  <c r="Y19" i="1"/>
  <c r="AA19" i="1"/>
  <c r="Z19" i="1"/>
  <c r="Y34" i="1"/>
  <c r="AA34" i="1"/>
  <c r="Z34" i="1"/>
  <c r="Y100" i="1"/>
  <c r="AA100" i="1"/>
  <c r="Y124" i="1"/>
  <c r="AA124" i="1"/>
  <c r="Y37" i="1"/>
  <c r="AA37" i="1"/>
  <c r="Z37" i="1"/>
  <c r="Y163" i="1"/>
  <c r="AA163" i="1"/>
  <c r="Y189" i="1"/>
  <c r="AA189" i="1"/>
  <c r="Z189" i="1"/>
  <c r="Y59" i="1"/>
  <c r="AA59" i="1"/>
  <c r="Z59" i="1"/>
  <c r="Y266" i="1"/>
  <c r="AA266" i="1"/>
  <c r="Z149" i="1"/>
  <c r="Z56" i="1"/>
  <c r="Z176" i="1"/>
  <c r="Z75" i="1"/>
  <c r="Z213" i="1"/>
  <c r="Z162" i="1"/>
  <c r="Z191" i="1"/>
  <c r="Z255" i="1"/>
  <c r="Z207" i="1"/>
  <c r="AA201" i="1"/>
  <c r="AA87" i="1"/>
  <c r="AA122" i="1"/>
  <c r="AA18" i="1"/>
  <c r="AA11" i="1"/>
  <c r="AA191" i="1"/>
  <c r="AA110" i="1"/>
  <c r="AA96" i="1"/>
  <c r="Y174" i="1"/>
  <c r="AA174" i="1"/>
  <c r="Y230" i="1"/>
  <c r="AA230" i="1"/>
  <c r="Y259" i="1"/>
  <c r="Z259" i="1"/>
  <c r="Y156" i="1"/>
  <c r="Z156" i="1"/>
  <c r="Y270" i="1"/>
  <c r="AA270" i="1"/>
  <c r="Y170" i="1"/>
  <c r="AA170" i="1"/>
  <c r="Y7" i="1"/>
  <c r="AA7" i="1"/>
  <c r="Y129" i="1"/>
  <c r="Z129" i="1"/>
  <c r="Y289" i="1"/>
  <c r="AA289" i="1"/>
  <c r="Z289" i="1"/>
  <c r="Y131" i="1"/>
  <c r="AA131" i="1"/>
  <c r="Y128" i="1"/>
  <c r="AA128" i="1"/>
  <c r="Y233" i="1"/>
  <c r="Z233" i="1"/>
  <c r="Y286" i="1"/>
  <c r="AA286" i="1"/>
  <c r="Z286" i="1"/>
  <c r="Y150" i="1"/>
  <c r="AA150" i="1"/>
  <c r="Y267" i="1"/>
  <c r="AA267" i="1"/>
  <c r="Z82" i="1"/>
  <c r="Z170" i="1"/>
  <c r="Z67" i="1"/>
  <c r="Z278" i="1"/>
  <c r="Z203" i="1"/>
  <c r="Z35" i="1"/>
  <c r="Z281" i="1"/>
  <c r="AA203" i="1"/>
  <c r="AA253" i="1"/>
  <c r="AA105" i="1"/>
  <c r="AA85" i="1"/>
  <c r="Z275" i="1"/>
  <c r="Z77" i="1"/>
  <c r="AA29" i="1"/>
  <c r="AA181" i="1"/>
  <c r="AA35" i="1"/>
  <c r="AA281" i="1"/>
</calcChain>
</file>

<file path=xl/sharedStrings.xml><?xml version="1.0" encoding="utf-8"?>
<sst xmlns="http://schemas.openxmlformats.org/spreadsheetml/2006/main" count="357" uniqueCount="350">
  <si>
    <t>Kommun</t>
  </si>
  <si>
    <t>Befolkning</t>
  </si>
  <si>
    <t>Stockholm</t>
  </si>
  <si>
    <t>Göteborg</t>
  </si>
  <si>
    <t>Malmö</t>
  </si>
  <si>
    <t>Uppsala</t>
  </si>
  <si>
    <t>Linköping</t>
  </si>
  <si>
    <t>Västerås</t>
  </si>
  <si>
    <t>Örebro</t>
  </si>
  <si>
    <t>Helsingborg</t>
  </si>
  <si>
    <t>Jönköping</t>
  </si>
  <si>
    <t>Norrköping</t>
  </si>
  <si>
    <t>Umeå</t>
  </si>
  <si>
    <t>Lund</t>
  </si>
  <si>
    <t>Borås</t>
  </si>
  <si>
    <t>Huddinge</t>
  </si>
  <si>
    <t>Nacka</t>
  </si>
  <si>
    <t>Eskilstuna</t>
  </si>
  <si>
    <t>Halmstad</t>
  </si>
  <si>
    <t>Gävle</t>
  </si>
  <si>
    <t>Södertälje</t>
  </si>
  <si>
    <t>Haninge</t>
  </si>
  <si>
    <t>Sundsvall</t>
  </si>
  <si>
    <t>Växjö</t>
  </si>
  <si>
    <t>Karlstad</t>
  </si>
  <si>
    <t>Botkyrka</t>
  </si>
  <si>
    <t>Järfälla</t>
  </si>
  <si>
    <t>Kristianstad</t>
  </si>
  <si>
    <t>Kungsbacka</t>
  </si>
  <si>
    <t>Solna</t>
  </si>
  <si>
    <t>Luleå</t>
  </si>
  <si>
    <t>Skellefteå</t>
  </si>
  <si>
    <t>Täby</t>
  </si>
  <si>
    <t>Sollentuna</t>
  </si>
  <si>
    <t>Kalmar</t>
  </si>
  <si>
    <t>Mölndal</t>
  </si>
  <si>
    <t>Varberg</t>
  </si>
  <si>
    <t>Norrtälje</t>
  </si>
  <si>
    <t>Karlskrona</t>
  </si>
  <si>
    <t>Östersund</t>
  </si>
  <si>
    <t>Gotland</t>
  </si>
  <si>
    <t>Falun</t>
  </si>
  <si>
    <t>Trollhättan</t>
  </si>
  <si>
    <t>Nyköping</t>
  </si>
  <si>
    <t>Skövde</t>
  </si>
  <si>
    <t>Uddevalla</t>
  </si>
  <si>
    <t>Sundbyberg</t>
  </si>
  <si>
    <t>Örnsköldsvik</t>
  </si>
  <si>
    <t>Sigtuna</t>
  </si>
  <si>
    <t>Hässleholm</t>
  </si>
  <si>
    <t>Borlänge</t>
  </si>
  <si>
    <t>Upplands Väsby</t>
  </si>
  <si>
    <t>Kungälv</t>
  </si>
  <si>
    <t>Österåker</t>
  </si>
  <si>
    <t>Tyresö</t>
  </si>
  <si>
    <t>Enköping</t>
  </si>
  <si>
    <t>Lidingö</t>
  </si>
  <si>
    <t>Falkenberg</t>
  </si>
  <si>
    <t>Landskrona</t>
  </si>
  <si>
    <t>Trelleborg</t>
  </si>
  <si>
    <t>Värmdö</t>
  </si>
  <si>
    <t>Ängelholm</t>
  </si>
  <si>
    <t>Lerum</t>
  </si>
  <si>
    <t>Motala</t>
  </si>
  <si>
    <t>Alingsås</t>
  </si>
  <si>
    <t>Piteå</t>
  </si>
  <si>
    <t>Partille</t>
  </si>
  <si>
    <t>Lidköping</t>
  </si>
  <si>
    <t>Vänersborg</t>
  </si>
  <si>
    <t>Härryda</t>
  </si>
  <si>
    <t>Strängnäs</t>
  </si>
  <si>
    <t>Sandviken</t>
  </si>
  <si>
    <t>Vellinge</t>
  </si>
  <si>
    <t>Hudiksvall</t>
  </si>
  <si>
    <t>Västervik</t>
  </si>
  <si>
    <t>Mark</t>
  </si>
  <si>
    <t>Vallentuna</t>
  </si>
  <si>
    <t>Eslöv</t>
  </si>
  <si>
    <t>Värnamo</t>
  </si>
  <si>
    <t>Katrineholm</t>
  </si>
  <si>
    <t>Upplands-Bro</t>
  </si>
  <si>
    <t>Falköping</t>
  </si>
  <si>
    <t>Ale</t>
  </si>
  <si>
    <t>Kävlinge</t>
  </si>
  <si>
    <t>Danderyd</t>
  </si>
  <si>
    <t>Ystad</t>
  </si>
  <si>
    <t>Karlshamn</t>
  </si>
  <si>
    <t>Nässjö</t>
  </si>
  <si>
    <t>Nynäshamn</t>
  </si>
  <si>
    <t>Karlskoga</t>
  </si>
  <si>
    <t>Gislaved</t>
  </si>
  <si>
    <t>Ekerö</t>
  </si>
  <si>
    <t>Ronneby</t>
  </si>
  <si>
    <t>Mjölby</t>
  </si>
  <si>
    <t>Höganäs</t>
  </si>
  <si>
    <t>Ljungby</t>
  </si>
  <si>
    <t>Boden</t>
  </si>
  <si>
    <t>Stenungsund</t>
  </si>
  <si>
    <t>Vetlanda</t>
  </si>
  <si>
    <t>Staffanstorp</t>
  </si>
  <si>
    <t>Oskarshamn</t>
  </si>
  <si>
    <t>Ludvika</t>
  </si>
  <si>
    <t>Laholm</t>
  </si>
  <si>
    <t>Bollnäs</t>
  </si>
  <si>
    <t>Köping</t>
  </si>
  <si>
    <t>Arvika</t>
  </si>
  <si>
    <t>Ulricehamn</t>
  </si>
  <si>
    <t>Lomma</t>
  </si>
  <si>
    <t>Mariestad</t>
  </si>
  <si>
    <t>Söderhamn</t>
  </si>
  <si>
    <t>Härnösand</t>
  </si>
  <si>
    <t>Kristinehamn</t>
  </si>
  <si>
    <t>Svedala</t>
  </si>
  <si>
    <t>Lindesberg</t>
  </si>
  <si>
    <t>Håbo</t>
  </si>
  <si>
    <t>Sala</t>
  </si>
  <si>
    <t>Kumla</t>
  </si>
  <si>
    <t>Kiruna</t>
  </si>
  <si>
    <t>Avesta</t>
  </si>
  <si>
    <t>Östhammar</t>
  </si>
  <si>
    <t>Finspång</t>
  </si>
  <si>
    <t>Knivsta</t>
  </si>
  <si>
    <t>Tierp</t>
  </si>
  <si>
    <t>Mora</t>
  </si>
  <si>
    <t>Burlöv</t>
  </si>
  <si>
    <t>Nybro</t>
  </si>
  <si>
    <t>Alvesta</t>
  </si>
  <si>
    <t>Sjöbo</t>
  </si>
  <si>
    <t>Simrishamn</t>
  </si>
  <si>
    <t>Skara</t>
  </si>
  <si>
    <t>Tranås</t>
  </si>
  <si>
    <t>Ljusdal</t>
  </si>
  <si>
    <t>Sollefteå</t>
  </si>
  <si>
    <t>Eksjö</t>
  </si>
  <si>
    <t>Klippan</t>
  </si>
  <si>
    <t>Älmhult</t>
  </si>
  <si>
    <t>Timrå</t>
  </si>
  <si>
    <t>Höör</t>
  </si>
  <si>
    <t>Salem</t>
  </si>
  <si>
    <t>Kramfors</t>
  </si>
  <si>
    <t>Sölvesborg</t>
  </si>
  <si>
    <t>Gällivare</t>
  </si>
  <si>
    <t>Skurup</t>
  </si>
  <si>
    <t>Hammarö</t>
  </si>
  <si>
    <t>Hallstahammar</t>
  </si>
  <si>
    <t>Åstorp</t>
  </si>
  <si>
    <t>Mörbylånga</t>
  </si>
  <si>
    <t>Leksand</t>
  </si>
  <si>
    <t>Hallsberg</t>
  </si>
  <si>
    <t>Tjörn</t>
  </si>
  <si>
    <t>Vara</t>
  </si>
  <si>
    <t>Båstad</t>
  </si>
  <si>
    <t>Bjuv</t>
  </si>
  <si>
    <t>Krokom</t>
  </si>
  <si>
    <t>Hörby</t>
  </si>
  <si>
    <t>Kalix</t>
  </si>
  <si>
    <t>Vimmerby</t>
  </si>
  <si>
    <t>Flen</t>
  </si>
  <si>
    <t>Orust</t>
  </si>
  <si>
    <t>Hedemora</t>
  </si>
  <si>
    <t>Trosa</t>
  </si>
  <si>
    <t>Säffle</t>
  </si>
  <si>
    <t>Vaggeryd</t>
  </si>
  <si>
    <t>Söderköping</t>
  </si>
  <si>
    <t>Svalöv</t>
  </si>
  <si>
    <t>Lilla Edet</t>
  </si>
  <si>
    <t>Heby</t>
  </si>
  <si>
    <t>Arboga</t>
  </si>
  <si>
    <t>Östra Göinge</t>
  </si>
  <si>
    <t>Lysekil</t>
  </si>
  <si>
    <t>Hultsfred</t>
  </si>
  <si>
    <t>Tomelilla</t>
  </si>
  <si>
    <t>Strömstad</t>
  </si>
  <si>
    <t>Habo</t>
  </si>
  <si>
    <t>Sunne</t>
  </si>
  <si>
    <t>Götene</t>
  </si>
  <si>
    <t>Fagersta</t>
  </si>
  <si>
    <t>Mönsterås</t>
  </si>
  <si>
    <t>Olofström</t>
  </si>
  <si>
    <t>Osby</t>
  </si>
  <si>
    <t>Tidaholm</t>
  </si>
  <si>
    <t>Tanum</t>
  </si>
  <si>
    <t>Öckerö</t>
  </si>
  <si>
    <t>Åre</t>
  </si>
  <si>
    <t>Vårgårda</t>
  </si>
  <si>
    <t>Bromölla</t>
  </si>
  <si>
    <t>Nykvarn</t>
  </si>
  <si>
    <t>Lycksele</t>
  </si>
  <si>
    <t>Kil</t>
  </si>
  <si>
    <t>Oxelösund</t>
  </si>
  <si>
    <t>Tingsryd</t>
  </si>
  <si>
    <t>Åmål</t>
  </si>
  <si>
    <t>Tranemo</t>
  </si>
  <si>
    <t>Vaxholm</t>
  </si>
  <si>
    <t>Sävsjö</t>
  </si>
  <si>
    <t>Forshaga</t>
  </si>
  <si>
    <t>Askersund</t>
  </si>
  <si>
    <t>Åtvidaberg</t>
  </si>
  <si>
    <t>Gnesta</t>
  </si>
  <si>
    <t>Hagfors</t>
  </si>
  <si>
    <t>Ovanåker</t>
  </si>
  <si>
    <t>Tibro</t>
  </si>
  <si>
    <t>Torsby</t>
  </si>
  <si>
    <t>Säter</t>
  </si>
  <si>
    <t>Strömsund</t>
  </si>
  <si>
    <t>Rättvik</t>
  </si>
  <si>
    <t>Smedjebacken</t>
  </si>
  <si>
    <t>Svenljunga</t>
  </si>
  <si>
    <t>Borgholm</t>
  </si>
  <si>
    <t>Nora</t>
  </si>
  <si>
    <t>Gagnef</t>
  </si>
  <si>
    <t>Munkedal</t>
  </si>
  <si>
    <t>Örkelljunga</t>
  </si>
  <si>
    <t>Malung-Sälen</t>
  </si>
  <si>
    <t>Hylte</t>
  </si>
  <si>
    <t>Härjedalen</t>
  </si>
  <si>
    <t>Kinda</t>
  </si>
  <si>
    <t>Markaryd</t>
  </si>
  <si>
    <t>Surahammar</t>
  </si>
  <si>
    <t>Årjäng</t>
  </si>
  <si>
    <t>Bollebygd</t>
  </si>
  <si>
    <t>Filipstad</t>
  </si>
  <si>
    <t>Älvkarleby</t>
  </si>
  <si>
    <t>Herrljunga</t>
  </si>
  <si>
    <t>Hjo</t>
  </si>
  <si>
    <t>Hofors</t>
  </si>
  <si>
    <t>Degerfors</t>
  </si>
  <si>
    <t>Nordanstig</t>
  </si>
  <si>
    <t>Haparanda</t>
  </si>
  <si>
    <t>Vännäs</t>
  </si>
  <si>
    <t>Gnosjö</t>
  </si>
  <si>
    <t>Sotenäs</t>
  </si>
  <si>
    <t>Bengtsfors</t>
  </si>
  <si>
    <t>Uppvidinge</t>
  </si>
  <si>
    <t>Mellerud</t>
  </si>
  <si>
    <t>Ånge</t>
  </si>
  <si>
    <t>Töreboda</t>
  </si>
  <si>
    <t>Emmaboda</t>
  </si>
  <si>
    <t>Grums</t>
  </si>
  <si>
    <t>Vingåker</t>
  </si>
  <si>
    <t>Kungsör</t>
  </si>
  <si>
    <t>Lekeberg</t>
  </si>
  <si>
    <t>Eda</t>
  </si>
  <si>
    <t>Lessebo</t>
  </si>
  <si>
    <t>Älvsbyn</t>
  </si>
  <si>
    <t>Mullsjö</t>
  </si>
  <si>
    <t>Valdemarsvik</t>
  </si>
  <si>
    <t>Vadstena</t>
  </si>
  <si>
    <t>Perstorp</t>
  </si>
  <si>
    <t>Berg</t>
  </si>
  <si>
    <t>Karlsborg</t>
  </si>
  <si>
    <t>Torsås</t>
  </si>
  <si>
    <t>Nordmaling</t>
  </si>
  <si>
    <t>Älvdalen</t>
  </si>
  <si>
    <t>Orsa</t>
  </si>
  <si>
    <t>Aneby</t>
  </si>
  <si>
    <t>Vansbro</t>
  </si>
  <si>
    <t>Robertsfors</t>
  </si>
  <si>
    <t>Färgelanda</t>
  </si>
  <si>
    <t>Hällefors</t>
  </si>
  <si>
    <t>Vilhelmina</t>
  </si>
  <si>
    <t>Arvidsjaur</t>
  </si>
  <si>
    <t>Bräcke</t>
  </si>
  <si>
    <t>Pajala</t>
  </si>
  <si>
    <t>Ockelbo</t>
  </si>
  <si>
    <t>Storuman</t>
  </si>
  <si>
    <t>Essunga</t>
  </si>
  <si>
    <t>Grästorp</t>
  </si>
  <si>
    <t>Boxholm</t>
  </si>
  <si>
    <t>Norberg</t>
  </si>
  <si>
    <t>Laxå</t>
  </si>
  <si>
    <t>Vindeln</t>
  </si>
  <si>
    <t>Högsby</t>
  </si>
  <si>
    <t>Ödeshög</t>
  </si>
  <si>
    <t>Ragunda</t>
  </si>
  <si>
    <t>Gullspång</t>
  </si>
  <si>
    <t>Jokkmokk</t>
  </si>
  <si>
    <t>Dals-Ed</t>
  </si>
  <si>
    <t>Ljusnarsberg</t>
  </si>
  <si>
    <t>Skinnskatteberg</t>
  </si>
  <si>
    <t>Övertorneå</t>
  </si>
  <si>
    <t>Norsjö</t>
  </si>
  <si>
    <t>Storfors</t>
  </si>
  <si>
    <t>Ydre</t>
  </si>
  <si>
    <t>Munkfors</t>
  </si>
  <si>
    <t>Överkalix</t>
  </si>
  <si>
    <t>Malå</t>
  </si>
  <si>
    <t>Åsele</t>
  </si>
  <si>
    <t>Arjeplog</t>
  </si>
  <si>
    <t>Bjurholm</t>
  </si>
  <si>
    <t>Sorsele</t>
  </si>
  <si>
    <t>Dorotea</t>
  </si>
  <si>
    <t>Summa §28.1, §28.2a, §28.2c</t>
  </si>
  <si>
    <t>Summa §28.1, §28.2a-c</t>
  </si>
  <si>
    <t>§28.1
Uppstädning</t>
  </si>
  <si>
    <t>§28.2a
Administration och planering</t>
  </si>
  <si>
    <t>§28.2b
Insamling och rapportering av uppgifter</t>
  </si>
  <si>
    <t>§28.2c
Informationsspridning</t>
  </si>
  <si>
    <t>Inrapporterade kostnader (sek)</t>
  </si>
  <si>
    <t>Total kostnad per capita §28.1, §28.2a, §28.2c</t>
  </si>
  <si>
    <t>Inrapporterade kostnader (sek/capita)</t>
  </si>
  <si>
    <t>Prediktionsvärde (viktat) per capita för
- Uppstädning
- Administration och planering
- Informationsspridning</t>
  </si>
  <si>
    <t>Prediktionsvärde totalt (sek) för
- Uppstädning
- Administration och planering
- Informationsspridning</t>
  </si>
  <si>
    <t>Avvikelsevärde, kr per capita, rapporterat värde jämfört med prediktionsvärdet</t>
  </si>
  <si>
    <t>Avvikelsevärde, %, rapporterat värde jämfört med prediktionsvärdet</t>
  </si>
  <si>
    <t>Prediktionsvärde från modell</t>
  </si>
  <si>
    <t>Fördelat prediktionsvärde för Uppstädning. Utifrån andel av inrapporterade kostnader.</t>
  </si>
  <si>
    <t>Fördelat prediktionsvärde för Administration och planering. Utifrån andel av inrapporterade kostnader.</t>
  </si>
  <si>
    <t>Fördelat prediktionsvärde för Informationsspridning. Utifrån andel av inrapporterade kostnader.</t>
  </si>
  <si>
    <t>Uppdelning av prediktionsvärde per kostnadspost
(sek/capita)</t>
  </si>
  <si>
    <t>Beräkning av prediktionsvärde per kostnadspost (sek)</t>
  </si>
  <si>
    <t>Berättigad kostnad för
- Uppstädning
- Administration och planering
- Informationsspridning
Berättigad kostnad avser det lägsta värdet av "inrapporterade kostnader" eller "predikitionsvärdet"</t>
  </si>
  <si>
    <t>Beräkning ersättningsgrundande
kostnad (sek)</t>
  </si>
  <si>
    <t xml:space="preserve">
Berättigad kostnad  för Uppstädning. Utifrån andel av inrapporterade kostnader.</t>
  </si>
  <si>
    <t>Förslag på fastställd kostnad för Uppstädning. Justerat utifrån skräpmätning.</t>
  </si>
  <si>
    <t>Beräkning av berättigad kostnad per kostnadspost (sek)</t>
  </si>
  <si>
    <t xml:space="preserve">
Berättigad kostnad  för Administration och planering. Utifrån andel av inrapporterade kostnader.</t>
  </si>
  <si>
    <t xml:space="preserve">
Berättigad kostnad  för Informationsspridning. Utifrån andel av inrapporterade kostnader.</t>
  </si>
  <si>
    <t>Förslag på fastställd kostnad för Administration och planering. Justerat utifrån skräpmätning.</t>
  </si>
  <si>
    <t>Förslag på fastställd kostnad för Informationsspridning. Oberoende av skräpmätning.</t>
  </si>
  <si>
    <t xml:space="preserve">Förslag på fastställda kostnader per kostnadspost (sek)
efter justeringar </t>
  </si>
  <si>
    <t>Förslag på fastställd kostnad för Insamling och rapportering. Oberoende av skräpmätning.</t>
  </si>
  <si>
    <t>Summa, förslag på reviderad fastställd kostnad</t>
  </si>
  <si>
    <t>Förslag på reviderade fastställda kostnader avseende 2024 (sek)</t>
  </si>
  <si>
    <t>Skräpmätning 2023</t>
  </si>
  <si>
    <t>Resultat från skräpmätning 2023 map. antal</t>
  </si>
  <si>
    <t>Skräpmätning levererat 11 oktober 2023</t>
  </si>
  <si>
    <t>Kategori</t>
  </si>
  <si>
    <t>Andel av antal [%]</t>
  </si>
  <si>
    <t>1 Engångsplastlock till muggar</t>
  </si>
  <si>
    <t>2 Engångsplastlock till matlådor</t>
  </si>
  <si>
    <t>3 Flexibla omslag</t>
  </si>
  <si>
    <t>4 Matlådor som är engångsplastprodukter</t>
  </si>
  <si>
    <t>5 Muggar som är engångsplastprodukter</t>
  </si>
  <si>
    <t>6 Plastflaskor för dryck som rymmer mindre än 0,6 liter</t>
  </si>
  <si>
    <t>7 Plastflaskor för dryck som rymmer mer än 0,6 liter</t>
  </si>
  <si>
    <t>8 Andra dryckesbehållare än plastflaskor som rymmer mindre än 0,6 liter</t>
  </si>
  <si>
    <t>9 Andra dryckesbehållare än plastflaskor som rymmer mer än 0,6 liter</t>
  </si>
  <si>
    <t>10 Fimpar</t>
  </si>
  <si>
    <t>11 Tunna plastbärkassar</t>
  </si>
  <si>
    <t>12 Ballonger</t>
  </si>
  <si>
    <t>13 Våtservetter</t>
  </si>
  <si>
    <t>Övrigt skräp (exkl tuggummi)</t>
  </si>
  <si>
    <t>Övrigt skräp: varav övriga engångsplastprodukter</t>
  </si>
  <si>
    <t>Övrigt skräp: varav andra engångsprodukter (annat material än plast)</t>
  </si>
  <si>
    <t>Övrigt skräp: varav annat skräp</t>
  </si>
  <si>
    <t>TOTALT SKRÄP (exkl tuggummi)</t>
  </si>
  <si>
    <t>Tuggummi</t>
  </si>
  <si>
    <t>Total % av berörda kategorier</t>
  </si>
  <si>
    <t>Summa %-andel av antal i kategori 1,2,3,4,5,8,10,12,13 - av totalt kategori 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</si>
</sst>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#,##0.00\ &quot;kr&quot;"/>
    <numFmt numFmtId="166" formatCode="#,##0.0\ &quot;kr&quot;"/>
    <numFmt numFmtId="167" formatCode="#,##0\ &quot;kr&quot;"/>
    <numFmt numFmtId="168" formatCode="0.000%"/>
  </numFmts>
  <fonts count="1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0"/>
      <name val="Calibri"/>
    </font>
    <font>
      <b/>
      <sz val="13"/>
      <color theme="0"/>
      <name val="Calibri"/>
      <family val="2"/>
    </font>
    <font>
      <b/>
      <sz val="20"/>
      <color theme="0"/>
      <name val="Calibri"/>
      <family val="2"/>
    </font>
    <font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3"/>
      <color rgb="FF000000"/>
      <name val="Calibri"/>
      <family val="2"/>
    </font>
    <font>
      <b/>
      <sz val="20"/>
      <color rgb="FF000000"/>
      <name val="Calibri"/>
      <family val="2"/>
      <scheme val="minor"/>
    </font>
    <font>
      <b/>
      <sz val="20"/>
      <color theme="0"/>
      <name val="Century Gothic"/>
      <family val="2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583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F92AF"/>
        <bgColor indexed="64"/>
      </patternFill>
    </fill>
    <fill>
      <patternFill patternType="solid">
        <fgColor rgb="FF85EBA7"/>
        <bgColor indexed="64"/>
      </patternFill>
    </fill>
    <fill>
      <patternFill patternType="solid">
        <fgColor rgb="FFAB3779"/>
        <bgColor theme="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7CBF3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3"/>
    <xf numFmtId="9" fontId="0" fillId="0" borderId="0" xfId="2" applyFont="1"/>
    <xf numFmtId="164" fontId="0" fillId="0" borderId="0" xfId="1" applyNumberFormat="1" applyFont="1"/>
    <xf numFmtId="165" fontId="0" fillId="0" borderId="0" xfId="1" applyNumberFormat="1" applyFont="1"/>
    <xf numFmtId="166" fontId="0" fillId="0" borderId="0" xfId="1" applyNumberFormat="1" applyFont="1"/>
    <xf numFmtId="167" fontId="0" fillId="0" borderId="0" xfId="1" applyNumberFormat="1" applyFont="1"/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9" fillId="4" borderId="0" xfId="0" applyFont="1" applyFill="1" applyAlignment="1">
      <alignment wrapText="1"/>
    </xf>
    <xf numFmtId="0" fontId="5" fillId="5" borderId="0" xfId="0" applyFont="1" applyFill="1" applyAlignment="1">
      <alignment wrapText="1"/>
    </xf>
    <xf numFmtId="0" fontId="5" fillId="6" borderId="0" xfId="0" applyFont="1" applyFill="1" applyAlignment="1">
      <alignment wrapText="1"/>
    </xf>
    <xf numFmtId="0" fontId="5" fillId="7" borderId="0" xfId="0" applyFont="1" applyFill="1" applyAlignment="1">
      <alignment wrapText="1"/>
    </xf>
    <xf numFmtId="0" fontId="5" fillId="8" borderId="0" xfId="0" applyFont="1" applyFill="1" applyAlignment="1">
      <alignment horizontal="left" wrapText="1"/>
    </xf>
    <xf numFmtId="0" fontId="5" fillId="9" borderId="0" xfId="0" applyFont="1" applyFill="1" applyAlignment="1">
      <alignment wrapText="1"/>
    </xf>
    <xf numFmtId="0" fontId="5" fillId="10" borderId="0" xfId="0" applyFont="1" applyFill="1" applyAlignment="1">
      <alignment wrapText="1"/>
    </xf>
    <xf numFmtId="0" fontId="8" fillId="10" borderId="0" xfId="0" applyFont="1" applyFill="1" applyAlignment="1">
      <alignment horizontal="center" vertical="center" wrapText="1"/>
    </xf>
    <xf numFmtId="0" fontId="0" fillId="11" borderId="0" xfId="0" applyFill="1" applyAlignment="1">
      <alignment wrapText="1"/>
    </xf>
    <xf numFmtId="0" fontId="2" fillId="0" borderId="0" xfId="3" applyFont="1" applyAlignment="1">
      <alignment wrapText="1"/>
    </xf>
    <xf numFmtId="0" fontId="3" fillId="11" borderId="0" xfId="3" applyFont="1" applyFill="1" applyAlignment="1">
      <alignment wrapText="1"/>
    </xf>
    <xf numFmtId="0" fontId="8" fillId="7" borderId="0" xfId="0" applyFont="1" applyFill="1" applyAlignment="1">
      <alignment horizontal="center" vertical="center" wrapText="1"/>
    </xf>
    <xf numFmtId="167" fontId="0" fillId="0" borderId="0" xfId="0" applyNumberFormat="1"/>
    <xf numFmtId="0" fontId="0" fillId="12" borderId="0" xfId="0" applyFill="1"/>
    <xf numFmtId="0" fontId="0" fillId="13" borderId="0" xfId="0" applyFill="1" applyAlignment="1">
      <alignment vertical="center"/>
    </xf>
    <xf numFmtId="0" fontId="12" fillId="13" borderId="0" xfId="0" applyFont="1" applyFill="1" applyAlignment="1">
      <alignment horizontal="center"/>
    </xf>
    <xf numFmtId="0" fontId="14" fillId="12" borderId="1" xfId="0" applyFont="1" applyFill="1" applyBorder="1" applyAlignment="1">
      <alignment vertical="center"/>
    </xf>
    <xf numFmtId="168" fontId="0" fillId="12" borderId="1" xfId="2" applyNumberFormat="1" applyFont="1" applyFill="1" applyBorder="1" applyAlignment="1">
      <alignment horizontal="center"/>
    </xf>
    <xf numFmtId="0" fontId="15" fillId="12" borderId="0" xfId="0" applyFont="1" applyFill="1"/>
    <xf numFmtId="0" fontId="12" fillId="12" borderId="0" xfId="0" applyFont="1" applyFill="1"/>
    <xf numFmtId="0" fontId="12" fillId="12" borderId="1" xfId="0" applyFont="1" applyFill="1" applyBorder="1"/>
    <xf numFmtId="0" fontId="0" fillId="12" borderId="1" xfId="0" applyFill="1" applyBorder="1"/>
    <xf numFmtId="0" fontId="0" fillId="12" borderId="2" xfId="0" applyFill="1" applyBorder="1"/>
    <xf numFmtId="0" fontId="0" fillId="12" borderId="3" xfId="0" applyFill="1" applyBorder="1"/>
    <xf numFmtId="0" fontId="12" fillId="12" borderId="3" xfId="0" applyFont="1" applyFill="1" applyBorder="1"/>
    <xf numFmtId="0" fontId="12" fillId="14" borderId="3" xfId="0" applyFont="1" applyFill="1" applyBorder="1"/>
    <xf numFmtId="0" fontId="8" fillId="9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8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wrapText="1"/>
    </xf>
    <xf numFmtId="0" fontId="13" fillId="12" borderId="0" xfId="0" applyFont="1" applyFill="1" applyAlignment="1">
      <alignment horizontal="left" vertical="center"/>
    </xf>
  </cellXfs>
  <cellStyles count="5">
    <cellStyle name="Comma 2" xfId="4" xr:uid="{484097E9-D985-42F5-842D-A590A101AE1C}"/>
    <cellStyle name="Normal" xfId="0" builtinId="0"/>
    <cellStyle name="Normal 2" xfId="3" xr:uid="{88F08592-9D75-4529-BD34-B9B44385ECC6}"/>
    <cellStyle name="Procent" xfId="2" builtinId="5"/>
    <cellStyle name="Tusental" xfId="1" builtinId="3"/>
  </cellStyles>
  <dxfs count="0"/>
  <tableStyles count="0" defaultTableStyle="TableStyleMedium2" defaultPivotStyle="PivotStyleLight16"/>
  <colors>
    <mruColors>
      <color rgb="FFEC7CD7"/>
      <color rgb="FF8EEE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3"/>
  <sheetViews>
    <sheetView tabSelected="1" zoomScale="80" zoomScaleNormal="80" workbookViewId="0">
      <pane xSplit="1" ySplit="2" topLeftCell="X31" activePane="bottomRight" state="frozen"/>
      <selection pane="topRight" activeCell="B1" sqref="B1"/>
      <selection pane="bottomLeft" activeCell="A3" sqref="A3"/>
      <selection pane="bottomRight" activeCell="X47" sqref="X47 H47 C47"/>
    </sheetView>
  </sheetViews>
  <sheetFormatPr defaultColWidth="11.42578125" defaultRowHeight="15" x14ac:dyDescent="0.25"/>
  <cols>
    <col min="1" max="1" width="20" bestFit="1" customWidth="1"/>
    <col min="2" max="2" width="12.42578125" bestFit="1" customWidth="1"/>
    <col min="3" max="3" width="20.28515625" bestFit="1" customWidth="1"/>
    <col min="4" max="4" width="20.42578125" bestFit="1" customWidth="1"/>
    <col min="5" max="5" width="15.7109375" bestFit="1" customWidth="1"/>
    <col min="6" max="6" width="18.28515625" customWidth="1"/>
    <col min="7" max="7" width="18.7109375" customWidth="1"/>
    <col min="8" max="8" width="15.28515625" customWidth="1"/>
    <col min="9" max="9" width="20.140625" bestFit="1" customWidth="1"/>
    <col min="10" max="10" width="15.42578125" customWidth="1"/>
    <col min="11" max="11" width="16.5703125" customWidth="1"/>
    <col min="12" max="12" width="16.85546875" customWidth="1"/>
    <col min="13" max="13" width="14.7109375" customWidth="1"/>
    <col min="14" max="14" width="28.42578125" customWidth="1"/>
    <col min="15" max="15" width="27" customWidth="1"/>
    <col min="16" max="16" width="26.140625" customWidth="1"/>
    <col min="17" max="17" width="22.28515625" customWidth="1"/>
    <col min="18" max="18" width="30" customWidth="1"/>
    <col min="19" max="19" width="32.140625" customWidth="1"/>
    <col min="20" max="20" width="30.42578125" customWidth="1"/>
    <col min="21" max="21" width="30" customWidth="1"/>
    <col min="22" max="22" width="35.5703125" customWidth="1"/>
    <col min="23" max="23" width="31.28515625" bestFit="1" customWidth="1"/>
    <col min="24" max="24" width="57.7109375" customWidth="1"/>
    <col min="25" max="25" width="33.28515625" customWidth="1"/>
    <col min="26" max="26" width="31.5703125" customWidth="1"/>
    <col min="27" max="27" width="30.85546875" customWidth="1"/>
    <col min="28" max="28" width="32.42578125" customWidth="1"/>
    <col min="29" max="29" width="37.5703125" bestFit="1" customWidth="1"/>
    <col min="30" max="30" width="37.5703125" customWidth="1"/>
    <col min="31" max="31" width="34.42578125" customWidth="1"/>
    <col min="32" max="32" width="45" customWidth="1"/>
  </cols>
  <sheetData>
    <row r="1" spans="1:32" ht="139.5" customHeight="1" x14ac:dyDescent="0.35">
      <c r="A1" s="10"/>
      <c r="B1" s="19"/>
      <c r="C1" s="38" t="s">
        <v>298</v>
      </c>
      <c r="D1" s="39"/>
      <c r="E1" s="39"/>
      <c r="F1" s="39"/>
      <c r="G1" s="39"/>
      <c r="H1" s="39"/>
      <c r="I1" s="40" t="s">
        <v>300</v>
      </c>
      <c r="J1" s="40"/>
      <c r="K1" s="40"/>
      <c r="L1" s="40"/>
      <c r="M1" s="40"/>
      <c r="N1" s="41" t="s">
        <v>305</v>
      </c>
      <c r="O1" s="42"/>
      <c r="P1" s="42"/>
      <c r="Q1" s="43"/>
      <c r="R1" s="44" t="s">
        <v>309</v>
      </c>
      <c r="S1" s="45"/>
      <c r="T1" s="45"/>
      <c r="U1" s="46" t="s">
        <v>310</v>
      </c>
      <c r="V1" s="46"/>
      <c r="W1" s="46"/>
      <c r="X1" s="22" t="s">
        <v>312</v>
      </c>
      <c r="Y1" s="47" t="s">
        <v>315</v>
      </c>
      <c r="Z1" s="47"/>
      <c r="AA1" s="47"/>
      <c r="AB1" s="37" t="s">
        <v>320</v>
      </c>
      <c r="AC1" s="37"/>
      <c r="AD1" s="37"/>
      <c r="AE1" s="37"/>
      <c r="AF1" s="18" t="s">
        <v>323</v>
      </c>
    </row>
    <row r="2" spans="1:32" s="1" customFormat="1" ht="140.25" customHeight="1" x14ac:dyDescent="0.3">
      <c r="A2" s="20" t="s">
        <v>0</v>
      </c>
      <c r="B2" s="21" t="s">
        <v>1</v>
      </c>
      <c r="C2" s="7" t="s">
        <v>292</v>
      </c>
      <c r="D2" s="7" t="s">
        <v>293</v>
      </c>
      <c r="E2" s="8" t="s">
        <v>294</v>
      </c>
      <c r="F2" s="8" t="s">
        <v>295</v>
      </c>
      <c r="G2" s="8" t="s">
        <v>296</v>
      </c>
      <c r="H2" s="8" t="s">
        <v>297</v>
      </c>
      <c r="I2" s="9" t="s">
        <v>299</v>
      </c>
      <c r="J2" s="9" t="s">
        <v>294</v>
      </c>
      <c r="K2" s="9" t="s">
        <v>295</v>
      </c>
      <c r="L2" s="9" t="s">
        <v>296</v>
      </c>
      <c r="M2" s="9" t="s">
        <v>297</v>
      </c>
      <c r="N2" s="11" t="s">
        <v>301</v>
      </c>
      <c r="O2" s="11" t="s">
        <v>302</v>
      </c>
      <c r="P2" s="11" t="s">
        <v>303</v>
      </c>
      <c r="Q2" s="11" t="s">
        <v>304</v>
      </c>
      <c r="R2" s="12" t="s">
        <v>306</v>
      </c>
      <c r="S2" s="12" t="s">
        <v>307</v>
      </c>
      <c r="T2" s="12" t="s">
        <v>308</v>
      </c>
      <c r="U2" s="13" t="s">
        <v>306</v>
      </c>
      <c r="V2" s="13" t="s">
        <v>307</v>
      </c>
      <c r="W2" s="13" t="s">
        <v>308</v>
      </c>
      <c r="X2" s="14" t="s">
        <v>311</v>
      </c>
      <c r="Y2" s="15" t="s">
        <v>313</v>
      </c>
      <c r="Z2" s="15" t="s">
        <v>316</v>
      </c>
      <c r="AA2" s="15" t="s">
        <v>317</v>
      </c>
      <c r="AB2" s="16" t="s">
        <v>314</v>
      </c>
      <c r="AC2" s="16" t="s">
        <v>318</v>
      </c>
      <c r="AD2" s="16" t="s">
        <v>321</v>
      </c>
      <c r="AE2" s="16" t="s">
        <v>319</v>
      </c>
      <c r="AF2" s="17" t="s">
        <v>322</v>
      </c>
    </row>
    <row r="3" spans="1:32" x14ac:dyDescent="0.25">
      <c r="A3" t="s">
        <v>82</v>
      </c>
      <c r="B3" s="3">
        <v>32576</v>
      </c>
      <c r="C3" s="6">
        <v>244600</v>
      </c>
      <c r="D3" s="6">
        <v>246100</v>
      </c>
      <c r="E3" s="6">
        <v>242000</v>
      </c>
      <c r="F3" s="6">
        <v>2600</v>
      </c>
      <c r="G3" s="6">
        <v>1500</v>
      </c>
      <c r="H3" s="6">
        <v>0</v>
      </c>
      <c r="I3" s="5">
        <v>7.5085952848722997</v>
      </c>
      <c r="J3" s="5">
        <v>7.4287819253438103</v>
      </c>
      <c r="K3" s="5">
        <v>7.9813359528487199E-2</v>
      </c>
      <c r="L3" s="5">
        <v>4.6046168958742598E-2</v>
      </c>
      <c r="M3" s="5">
        <v>0</v>
      </c>
      <c r="N3" s="5">
        <v>33.509590583992697</v>
      </c>
      <c r="O3" s="6">
        <v>1091608.42286414</v>
      </c>
      <c r="P3" s="4">
        <v>-26.000995299120401</v>
      </c>
      <c r="Q3" s="2">
        <v>-0.77592697630692298</v>
      </c>
      <c r="R3" s="4">
        <v>33.1533970618406</v>
      </c>
      <c r="S3" s="4">
        <v>0.356193522152007</v>
      </c>
      <c r="T3" s="4">
        <v>0</v>
      </c>
      <c r="U3" s="6">
        <v>1080005.0626865199</v>
      </c>
      <c r="V3" s="6">
        <v>11603.360177623799</v>
      </c>
      <c r="W3" s="6">
        <v>0</v>
      </c>
      <c r="X3" s="6">
        <f t="shared" ref="X3:X66" si="0">IF($Q3&gt;0,$O3,$C3)</f>
        <v>244600</v>
      </c>
      <c r="Y3" s="6">
        <f t="shared" ref="Y3:Y66" si="1">IFERROR($X3*($E3/($C3)),0)</f>
        <v>242000</v>
      </c>
      <c r="Z3" s="6">
        <f t="shared" ref="Z3:Z66" si="2">IFERROR($X3*($F3/($C3)),0)</f>
        <v>2600</v>
      </c>
      <c r="AA3" s="6">
        <f t="shared" ref="AA3:AA66" si="3">IFERROR($X3*($H3/($C3)),0)</f>
        <v>0</v>
      </c>
      <c r="AB3" s="6">
        <v>140347.9</v>
      </c>
      <c r="AC3" s="6">
        <v>1507.87</v>
      </c>
      <c r="AD3" s="6">
        <f t="shared" ref="AD3:AD66" si="4">G3</f>
        <v>1500</v>
      </c>
      <c r="AE3" s="6">
        <v>0</v>
      </c>
      <c r="AF3" s="6">
        <v>143355.76999999999</v>
      </c>
    </row>
    <row r="4" spans="1:32" x14ac:dyDescent="0.25">
      <c r="A4" t="s">
        <v>64</v>
      </c>
      <c r="B4" s="3">
        <v>42722</v>
      </c>
      <c r="C4" s="6">
        <v>2058001</v>
      </c>
      <c r="D4" s="6">
        <v>2059501</v>
      </c>
      <c r="E4" s="6">
        <v>2046000</v>
      </c>
      <c r="F4" s="6">
        <v>12001</v>
      </c>
      <c r="G4" s="6">
        <v>1500</v>
      </c>
      <c r="H4" s="6">
        <v>0</v>
      </c>
      <c r="I4" s="5">
        <v>48.1719254716539</v>
      </c>
      <c r="J4" s="5">
        <v>47.891016338186397</v>
      </c>
      <c r="K4" s="5">
        <v>0.28090913346753399</v>
      </c>
      <c r="L4" s="5">
        <v>3.5110715790459199E-2</v>
      </c>
      <c r="M4" s="5">
        <v>0</v>
      </c>
      <c r="N4" s="5">
        <v>27.6055530734941</v>
      </c>
      <c r="O4" s="6">
        <v>1179364.4384058099</v>
      </c>
      <c r="P4" s="4">
        <v>20.566372398159899</v>
      </c>
      <c r="Q4" s="2">
        <v>0.74500852576313703</v>
      </c>
      <c r="R4" s="4">
        <v>27.444574413894301</v>
      </c>
      <c r="S4" s="4">
        <v>0.160978659599778</v>
      </c>
      <c r="T4" s="4">
        <v>0</v>
      </c>
      <c r="U4" s="6">
        <v>1172487.1081103899</v>
      </c>
      <c r="V4" s="6">
        <v>6877.3302954217097</v>
      </c>
      <c r="W4" s="6">
        <v>0</v>
      </c>
      <c r="X4" s="6">
        <f t="shared" si="0"/>
        <v>1179364.4384058099</v>
      </c>
      <c r="Y4" s="6">
        <f t="shared" si="1"/>
        <v>1172487.1081103883</v>
      </c>
      <c r="Z4" s="6">
        <f t="shared" si="2"/>
        <v>6877.3302954216861</v>
      </c>
      <c r="AA4" s="6">
        <f t="shared" si="3"/>
        <v>0</v>
      </c>
      <c r="AB4" s="6">
        <v>679983.89834862202</v>
      </c>
      <c r="AC4" s="6">
        <v>3988.5077048298199</v>
      </c>
      <c r="AD4" s="6">
        <f t="shared" si="4"/>
        <v>1500</v>
      </c>
      <c r="AE4" s="6">
        <v>0</v>
      </c>
      <c r="AF4" s="6">
        <v>685472.40605345205</v>
      </c>
    </row>
    <row r="5" spans="1:32" x14ac:dyDescent="0.25">
      <c r="A5" t="s">
        <v>126</v>
      </c>
      <c r="B5" s="3">
        <v>19830</v>
      </c>
      <c r="C5" s="6">
        <v>553979</v>
      </c>
      <c r="D5" s="6">
        <v>555244</v>
      </c>
      <c r="E5" s="6">
        <v>545000</v>
      </c>
      <c r="F5" s="6">
        <v>8979</v>
      </c>
      <c r="G5" s="6">
        <v>1265</v>
      </c>
      <c r="H5" s="6">
        <v>0</v>
      </c>
      <c r="I5" s="5">
        <v>27.936409480584999</v>
      </c>
      <c r="J5" s="5">
        <v>27.4836106908724</v>
      </c>
      <c r="K5" s="5">
        <v>0.45279878971255699</v>
      </c>
      <c r="L5" s="5">
        <v>6.3792233988905697E-2</v>
      </c>
      <c r="M5" s="5">
        <v>0</v>
      </c>
      <c r="N5" s="5">
        <v>35.928194936896098</v>
      </c>
      <c r="O5" s="6">
        <v>712456.10559865006</v>
      </c>
      <c r="P5" s="4">
        <v>-7.9917854563111499</v>
      </c>
      <c r="Q5" s="2">
        <v>-0.222437711394848</v>
      </c>
      <c r="R5" s="4">
        <v>35.345863725174397</v>
      </c>
      <c r="S5" s="4">
        <v>0.58233121172172697</v>
      </c>
      <c r="T5" s="4">
        <v>0</v>
      </c>
      <c r="U5" s="6">
        <v>700908.47767020797</v>
      </c>
      <c r="V5" s="6">
        <v>11547.6279284418</v>
      </c>
      <c r="W5" s="6">
        <v>0</v>
      </c>
      <c r="X5" s="6">
        <f t="shared" si="0"/>
        <v>553979</v>
      </c>
      <c r="Y5" s="6">
        <f t="shared" si="1"/>
        <v>545000</v>
      </c>
      <c r="Z5" s="6">
        <f t="shared" si="2"/>
        <v>8979</v>
      </c>
      <c r="AA5" s="6">
        <f t="shared" si="3"/>
        <v>0</v>
      </c>
      <c r="AB5" s="6">
        <v>316072.75</v>
      </c>
      <c r="AC5" s="6">
        <v>5207.3710499999997</v>
      </c>
      <c r="AD5" s="6">
        <f t="shared" si="4"/>
        <v>1265</v>
      </c>
      <c r="AE5" s="6">
        <v>0</v>
      </c>
      <c r="AF5" s="6">
        <v>322545.12105000002</v>
      </c>
    </row>
    <row r="6" spans="1:32" x14ac:dyDescent="0.25">
      <c r="A6" t="s">
        <v>255</v>
      </c>
      <c r="B6" s="3">
        <v>6797</v>
      </c>
      <c r="C6" s="6">
        <v>35285</v>
      </c>
      <c r="D6" s="6">
        <v>35929</v>
      </c>
      <c r="E6" s="6">
        <v>35285</v>
      </c>
      <c r="F6" s="6">
        <v>0</v>
      </c>
      <c r="G6" s="6">
        <v>644</v>
      </c>
      <c r="H6" s="6">
        <v>0</v>
      </c>
      <c r="I6" s="5">
        <v>5.19126085037517</v>
      </c>
      <c r="J6" s="5">
        <v>5.19126085037517</v>
      </c>
      <c r="K6" s="5">
        <v>0</v>
      </c>
      <c r="L6" s="5">
        <v>9.47476828012358E-2</v>
      </c>
      <c r="M6" s="5">
        <v>0</v>
      </c>
      <c r="N6" s="5">
        <v>31.961964501334201</v>
      </c>
      <c r="O6" s="6">
        <v>217245.47271556899</v>
      </c>
      <c r="P6" s="4">
        <v>-26.770703650959</v>
      </c>
      <c r="Q6" s="2">
        <v>-0.83758004455081403</v>
      </c>
      <c r="R6" s="4">
        <v>31.961964501334201</v>
      </c>
      <c r="S6" s="4">
        <v>0</v>
      </c>
      <c r="T6" s="4">
        <v>0</v>
      </c>
      <c r="U6" s="6">
        <v>217245.47271556899</v>
      </c>
      <c r="V6" s="6">
        <v>0</v>
      </c>
      <c r="W6" s="6">
        <v>0</v>
      </c>
      <c r="X6" s="6">
        <f t="shared" si="0"/>
        <v>35285</v>
      </c>
      <c r="Y6" s="6">
        <f t="shared" si="1"/>
        <v>35285</v>
      </c>
      <c r="Z6" s="6">
        <f t="shared" si="2"/>
        <v>0</v>
      </c>
      <c r="AA6" s="6">
        <f t="shared" si="3"/>
        <v>0</v>
      </c>
      <c r="AB6" s="6">
        <v>20463.535749999999</v>
      </c>
      <c r="AC6" s="6">
        <v>0</v>
      </c>
      <c r="AD6" s="6">
        <f t="shared" si="4"/>
        <v>644</v>
      </c>
      <c r="AE6" s="6">
        <v>0</v>
      </c>
      <c r="AF6" s="6">
        <v>21107.535749999999</v>
      </c>
    </row>
    <row r="7" spans="1:32" x14ac:dyDescent="0.25">
      <c r="A7" t="s">
        <v>167</v>
      </c>
      <c r="B7" s="3">
        <v>13980</v>
      </c>
      <c r="C7" s="6">
        <v>1084711</v>
      </c>
      <c r="D7" s="6">
        <v>1104711</v>
      </c>
      <c r="E7" s="6">
        <v>1074711</v>
      </c>
      <c r="F7" s="6">
        <v>10000</v>
      </c>
      <c r="G7" s="6">
        <v>20000</v>
      </c>
      <c r="H7" s="6">
        <v>0</v>
      </c>
      <c r="I7" s="5">
        <v>77.590200286122993</v>
      </c>
      <c r="J7" s="5">
        <v>76.874892703862699</v>
      </c>
      <c r="K7" s="5">
        <v>0.71530758226037205</v>
      </c>
      <c r="L7" s="5">
        <v>1.4306151645207399</v>
      </c>
      <c r="M7" s="5">
        <v>0</v>
      </c>
      <c r="N7" s="5">
        <v>42.339186425174702</v>
      </c>
      <c r="O7" s="6">
        <v>591901.82622394303</v>
      </c>
      <c r="P7" s="4">
        <v>35.251013860948298</v>
      </c>
      <c r="Q7" s="2">
        <v>0.83258599981005199</v>
      </c>
      <c r="R7" s="4">
        <v>41.9488595415608</v>
      </c>
      <c r="S7" s="4">
        <v>0.39032688361392798</v>
      </c>
      <c r="T7" s="4">
        <v>0</v>
      </c>
      <c r="U7" s="6">
        <v>586445.05639101996</v>
      </c>
      <c r="V7" s="6">
        <v>5456.7698329227096</v>
      </c>
      <c r="W7" s="6">
        <v>0</v>
      </c>
      <c r="X7" s="6">
        <f t="shared" si="0"/>
        <v>591901.82622394303</v>
      </c>
      <c r="Y7" s="6">
        <f t="shared" si="1"/>
        <v>586445.05639102031</v>
      </c>
      <c r="Z7" s="6">
        <f t="shared" si="2"/>
        <v>5456.7698329227142</v>
      </c>
      <c r="AA7" s="6">
        <f t="shared" si="3"/>
        <v>0</v>
      </c>
      <c r="AB7" s="6">
        <v>340108.81045397202</v>
      </c>
      <c r="AC7" s="6">
        <v>3164.6536646035302</v>
      </c>
      <c r="AD7" s="6">
        <f t="shared" si="4"/>
        <v>20000</v>
      </c>
      <c r="AE7" s="6">
        <v>0</v>
      </c>
      <c r="AF7" s="6">
        <v>363273.46411857603</v>
      </c>
    </row>
    <row r="8" spans="1:32" x14ac:dyDescent="0.25">
      <c r="A8" t="s">
        <v>288</v>
      </c>
      <c r="B8" s="3">
        <v>2599</v>
      </c>
      <c r="C8" s="6">
        <v>3100</v>
      </c>
      <c r="D8" s="6">
        <v>4100</v>
      </c>
      <c r="E8" s="6">
        <v>2500</v>
      </c>
      <c r="F8" s="6">
        <v>500</v>
      </c>
      <c r="G8" s="6">
        <v>1000</v>
      </c>
      <c r="H8" s="6">
        <v>100</v>
      </c>
      <c r="I8" s="5">
        <v>1.1927664486340901</v>
      </c>
      <c r="J8" s="5">
        <v>0.96190842631781504</v>
      </c>
      <c r="K8" s="5">
        <v>0.192381685263563</v>
      </c>
      <c r="L8" s="5">
        <v>0.384763370527126</v>
      </c>
      <c r="M8" s="5">
        <v>3.8476337052712598E-2</v>
      </c>
      <c r="N8" s="5">
        <v>13.373526438000001</v>
      </c>
      <c r="O8" s="6">
        <v>34757.795212361903</v>
      </c>
      <c r="P8" s="4">
        <v>-12.1807599893659</v>
      </c>
      <c r="Q8" s="2">
        <v>-0.91081137393612799</v>
      </c>
      <c r="R8" s="4">
        <v>10.785101966129</v>
      </c>
      <c r="S8" s="4">
        <v>2.1570203932258001</v>
      </c>
      <c r="T8" s="4">
        <v>0.431404078645161</v>
      </c>
      <c r="U8" s="6">
        <v>28030.480009969298</v>
      </c>
      <c r="V8" s="6">
        <v>5606.0960019938602</v>
      </c>
      <c r="W8" s="6">
        <v>1121.21920039877</v>
      </c>
      <c r="X8" s="6">
        <f t="shared" si="0"/>
        <v>3100</v>
      </c>
      <c r="Y8" s="6">
        <f t="shared" si="1"/>
        <v>2500</v>
      </c>
      <c r="Z8" s="6">
        <f t="shared" si="2"/>
        <v>500</v>
      </c>
      <c r="AA8" s="6">
        <f t="shared" si="3"/>
        <v>100</v>
      </c>
      <c r="AB8" s="6">
        <v>1449.875</v>
      </c>
      <c r="AC8" s="6">
        <v>289.97500000000002</v>
      </c>
      <c r="AD8" s="6">
        <f t="shared" si="4"/>
        <v>1000</v>
      </c>
      <c r="AE8" s="6">
        <v>100</v>
      </c>
      <c r="AF8" s="6">
        <v>2839.85</v>
      </c>
    </row>
    <row r="9" spans="1:32" x14ac:dyDescent="0.25">
      <c r="A9" t="s">
        <v>261</v>
      </c>
      <c r="B9" s="3">
        <v>6089</v>
      </c>
      <c r="C9" s="6">
        <v>70000</v>
      </c>
      <c r="D9" s="6">
        <v>70000</v>
      </c>
      <c r="E9" s="6">
        <v>70000</v>
      </c>
      <c r="F9" s="6">
        <v>0</v>
      </c>
      <c r="G9" s="6">
        <v>0</v>
      </c>
      <c r="H9" s="6">
        <v>0</v>
      </c>
      <c r="I9" s="5">
        <v>11.4961405813763</v>
      </c>
      <c r="J9" s="5">
        <v>11.4961405813763</v>
      </c>
      <c r="K9" s="5">
        <v>0</v>
      </c>
      <c r="L9" s="5">
        <v>0</v>
      </c>
      <c r="M9" s="5">
        <v>0</v>
      </c>
      <c r="N9" s="5">
        <v>17.3497586746176</v>
      </c>
      <c r="O9" s="6">
        <v>105642.680569747</v>
      </c>
      <c r="P9" s="4">
        <v>-5.8536180932413604</v>
      </c>
      <c r="Q9" s="2">
        <v>-0.33738902096690798</v>
      </c>
      <c r="R9" s="4">
        <v>17.3497586746176</v>
      </c>
      <c r="S9" s="4">
        <v>0</v>
      </c>
      <c r="T9" s="4">
        <v>0</v>
      </c>
      <c r="U9" s="6">
        <v>105642.680569747</v>
      </c>
      <c r="V9" s="6">
        <v>0</v>
      </c>
      <c r="W9" s="6">
        <v>0</v>
      </c>
      <c r="X9" s="6">
        <f t="shared" si="0"/>
        <v>70000</v>
      </c>
      <c r="Y9" s="6">
        <f t="shared" si="1"/>
        <v>70000</v>
      </c>
      <c r="Z9" s="6">
        <f t="shared" si="2"/>
        <v>0</v>
      </c>
      <c r="AA9" s="6">
        <f t="shared" si="3"/>
        <v>0</v>
      </c>
      <c r="AB9" s="6">
        <v>40596.5</v>
      </c>
      <c r="AC9" s="6">
        <v>0</v>
      </c>
      <c r="AD9" s="6">
        <f t="shared" si="4"/>
        <v>0</v>
      </c>
      <c r="AE9" s="6">
        <v>0</v>
      </c>
      <c r="AF9" s="6">
        <v>40596.5</v>
      </c>
    </row>
    <row r="10" spans="1:32" x14ac:dyDescent="0.25">
      <c r="A10" t="s">
        <v>105</v>
      </c>
      <c r="B10" s="3">
        <v>25547</v>
      </c>
      <c r="C10" s="6">
        <v>2098318</v>
      </c>
      <c r="D10" s="6">
        <v>2124418</v>
      </c>
      <c r="E10" s="6">
        <v>1907558</v>
      </c>
      <c r="F10" s="6">
        <v>188260</v>
      </c>
      <c r="G10" s="6">
        <v>26100</v>
      </c>
      <c r="H10" s="6">
        <v>2500</v>
      </c>
      <c r="I10" s="5">
        <v>82.135593220339004</v>
      </c>
      <c r="J10" s="5">
        <v>74.668571652248801</v>
      </c>
      <c r="K10" s="5">
        <v>7.3691627196931204</v>
      </c>
      <c r="L10" s="5">
        <v>1.0216463772654301</v>
      </c>
      <c r="M10" s="5">
        <v>9.7858848397072096E-2</v>
      </c>
      <c r="N10" s="5">
        <v>30.0252709958758</v>
      </c>
      <c r="O10" s="6">
        <v>767055.59813164</v>
      </c>
      <c r="P10" s="4">
        <v>52.110322224463097</v>
      </c>
      <c r="Q10" s="2">
        <v>1.7355487726195999</v>
      </c>
      <c r="R10" s="4">
        <v>27.295646270179699</v>
      </c>
      <c r="S10" s="4">
        <v>2.69385170297523</v>
      </c>
      <c r="T10" s="4">
        <v>3.5773022720907703E-2</v>
      </c>
      <c r="U10" s="6">
        <v>697321.87526428106</v>
      </c>
      <c r="V10" s="6">
        <v>68819.829455908301</v>
      </c>
      <c r="W10" s="6">
        <v>913.89341145102901</v>
      </c>
      <c r="X10" s="6">
        <f t="shared" si="0"/>
        <v>767055.59813164</v>
      </c>
      <c r="Y10" s="6">
        <f t="shared" si="1"/>
        <v>697321.87526428071</v>
      </c>
      <c r="Z10" s="6">
        <f t="shared" si="2"/>
        <v>68819.829455908286</v>
      </c>
      <c r="AA10" s="6">
        <f t="shared" si="3"/>
        <v>913.8934114510289</v>
      </c>
      <c r="AB10" s="6">
        <v>404411.82155951997</v>
      </c>
      <c r="AC10" s="6">
        <v>39912.060092954001</v>
      </c>
      <c r="AD10" s="6">
        <f t="shared" si="4"/>
        <v>26100</v>
      </c>
      <c r="AE10" s="6">
        <v>913.89341145102901</v>
      </c>
      <c r="AF10" s="6">
        <v>471337.77506392502</v>
      </c>
    </row>
    <row r="11" spans="1:32" x14ac:dyDescent="0.25">
      <c r="A11" t="s">
        <v>196</v>
      </c>
      <c r="B11" s="3">
        <v>11477</v>
      </c>
      <c r="C11" s="6">
        <v>92800</v>
      </c>
      <c r="D11" s="6">
        <v>93800</v>
      </c>
      <c r="E11" s="6">
        <v>92800</v>
      </c>
      <c r="F11" s="6">
        <v>0</v>
      </c>
      <c r="G11" s="6">
        <v>1000</v>
      </c>
      <c r="H11" s="6">
        <v>0</v>
      </c>
      <c r="I11" s="5">
        <v>8.0857366907728494</v>
      </c>
      <c r="J11" s="5">
        <v>8.0857366907728494</v>
      </c>
      <c r="K11" s="5">
        <v>0</v>
      </c>
      <c r="L11" s="5">
        <v>8.7130783305741893E-2</v>
      </c>
      <c r="M11" s="5">
        <v>0</v>
      </c>
      <c r="N11" s="5">
        <v>33.560340742542699</v>
      </c>
      <c r="O11" s="6">
        <v>385172.03070216201</v>
      </c>
      <c r="P11" s="4">
        <v>-25.474604051769798</v>
      </c>
      <c r="Q11" s="2">
        <v>-0.75906869501706298</v>
      </c>
      <c r="R11" s="4">
        <v>33.560340742542699</v>
      </c>
      <c r="S11" s="4">
        <v>0</v>
      </c>
      <c r="T11" s="4">
        <v>0</v>
      </c>
      <c r="U11" s="6">
        <v>385172.03070216201</v>
      </c>
      <c r="V11" s="6">
        <v>0</v>
      </c>
      <c r="W11" s="6">
        <v>0</v>
      </c>
      <c r="X11" s="6">
        <f t="shared" si="0"/>
        <v>92800</v>
      </c>
      <c r="Y11" s="6">
        <f t="shared" si="1"/>
        <v>92800</v>
      </c>
      <c r="Z11" s="6">
        <f t="shared" si="2"/>
        <v>0</v>
      </c>
      <c r="AA11" s="6">
        <f t="shared" si="3"/>
        <v>0</v>
      </c>
      <c r="AB11" s="6">
        <v>53819.360000000001</v>
      </c>
      <c r="AC11" s="6">
        <v>0</v>
      </c>
      <c r="AD11" s="6">
        <f t="shared" si="4"/>
        <v>1000</v>
      </c>
      <c r="AE11" s="6">
        <v>0</v>
      </c>
      <c r="AF11" s="6">
        <v>54819.360000000001</v>
      </c>
    </row>
    <row r="12" spans="1:32" x14ac:dyDescent="0.25">
      <c r="A12" t="s">
        <v>118</v>
      </c>
      <c r="B12" s="3">
        <v>22417</v>
      </c>
      <c r="C12" s="6">
        <v>659400</v>
      </c>
      <c r="D12" s="6">
        <v>667400</v>
      </c>
      <c r="E12" s="6">
        <v>585900</v>
      </c>
      <c r="F12" s="6">
        <v>53000</v>
      </c>
      <c r="G12" s="6">
        <v>8000</v>
      </c>
      <c r="H12" s="6">
        <v>20500</v>
      </c>
      <c r="I12" s="5">
        <v>29.415175982513301</v>
      </c>
      <c r="J12" s="5">
        <v>26.136414328411501</v>
      </c>
      <c r="K12" s="5">
        <v>2.3642771111210199</v>
      </c>
      <c r="L12" s="5">
        <v>0.35687201677298502</v>
      </c>
      <c r="M12" s="5">
        <v>0.91448454298077397</v>
      </c>
      <c r="N12" s="5">
        <v>35.476445199077197</v>
      </c>
      <c r="O12" s="6">
        <v>795275.47202771495</v>
      </c>
      <c r="P12" s="4">
        <v>-6.0612692165639697</v>
      </c>
      <c r="Q12" s="2">
        <v>-0.17085334177511199</v>
      </c>
      <c r="R12" s="4">
        <v>31.522064364785201</v>
      </c>
      <c r="S12" s="4">
        <v>2.8514582886731801</v>
      </c>
      <c r="T12" s="4">
        <v>1.10292254561887</v>
      </c>
      <c r="U12" s="6">
        <v>706630.11686538998</v>
      </c>
      <c r="V12" s="6">
        <v>63921.140457186702</v>
      </c>
      <c r="W12" s="6">
        <v>24724.214705138202</v>
      </c>
      <c r="X12" s="6">
        <f t="shared" si="0"/>
        <v>659400</v>
      </c>
      <c r="Y12" s="6">
        <f t="shared" si="1"/>
        <v>585900</v>
      </c>
      <c r="Z12" s="6">
        <f t="shared" si="2"/>
        <v>53000</v>
      </c>
      <c r="AA12" s="6">
        <f t="shared" si="3"/>
        <v>20500</v>
      </c>
      <c r="AB12" s="6">
        <v>339792.70500000002</v>
      </c>
      <c r="AC12" s="6">
        <v>30737.35</v>
      </c>
      <c r="AD12" s="6">
        <f t="shared" si="4"/>
        <v>8000</v>
      </c>
      <c r="AE12" s="6">
        <v>20500</v>
      </c>
      <c r="AF12" s="6">
        <v>399030.05499999999</v>
      </c>
    </row>
    <row r="13" spans="1:32" x14ac:dyDescent="0.25">
      <c r="A13" t="s">
        <v>232</v>
      </c>
      <c r="B13" s="3">
        <v>9076</v>
      </c>
      <c r="C13" s="6">
        <v>212500</v>
      </c>
      <c r="D13" s="6">
        <v>213700</v>
      </c>
      <c r="E13" s="6">
        <v>210000</v>
      </c>
      <c r="F13" s="6">
        <v>2500</v>
      </c>
      <c r="G13" s="6">
        <v>1200</v>
      </c>
      <c r="H13" s="6">
        <v>0</v>
      </c>
      <c r="I13" s="5">
        <v>23.413397972675199</v>
      </c>
      <c r="J13" s="5">
        <v>23.137946231820202</v>
      </c>
      <c r="K13" s="5">
        <v>0.27545174085500201</v>
      </c>
      <c r="L13" s="5">
        <v>0.13221683561040101</v>
      </c>
      <c r="M13" s="5">
        <v>0</v>
      </c>
      <c r="N13" s="5">
        <v>25.889466247227801</v>
      </c>
      <c r="O13" s="6">
        <v>234972.795659839</v>
      </c>
      <c r="P13" s="4">
        <v>-2.4760682745525799</v>
      </c>
      <c r="Q13" s="2">
        <v>-9.5639989287833196E-2</v>
      </c>
      <c r="R13" s="4">
        <v>25.584884291378</v>
      </c>
      <c r="S13" s="4">
        <v>0.30458195584973902</v>
      </c>
      <c r="T13" s="4">
        <v>0</v>
      </c>
      <c r="U13" s="6">
        <v>232208.40982854701</v>
      </c>
      <c r="V13" s="6">
        <v>2764.3858312922298</v>
      </c>
      <c r="W13" s="6">
        <v>0</v>
      </c>
      <c r="X13" s="6">
        <f t="shared" si="0"/>
        <v>212500</v>
      </c>
      <c r="Y13" s="6">
        <f t="shared" si="1"/>
        <v>210000</v>
      </c>
      <c r="Z13" s="6">
        <f t="shared" si="2"/>
        <v>2500</v>
      </c>
      <c r="AA13" s="6">
        <f t="shared" si="3"/>
        <v>0</v>
      </c>
      <c r="AB13" s="6">
        <v>121789.5</v>
      </c>
      <c r="AC13" s="6">
        <v>1449.875</v>
      </c>
      <c r="AD13" s="6">
        <f t="shared" si="4"/>
        <v>1200</v>
      </c>
      <c r="AE13" s="6">
        <v>0</v>
      </c>
      <c r="AF13" s="6">
        <v>124439.375</v>
      </c>
    </row>
    <row r="14" spans="1:32" x14ac:dyDescent="0.25">
      <c r="A14" t="s">
        <v>249</v>
      </c>
      <c r="B14" s="3">
        <v>7108</v>
      </c>
      <c r="C14" s="6">
        <v>1100</v>
      </c>
      <c r="D14" s="6">
        <v>1100</v>
      </c>
      <c r="E14" s="6">
        <v>1100</v>
      </c>
      <c r="F14" s="6">
        <v>0</v>
      </c>
      <c r="G14" s="6">
        <v>0</v>
      </c>
      <c r="H14" s="6">
        <v>0</v>
      </c>
      <c r="I14" s="5">
        <v>0.15475520540236401</v>
      </c>
      <c r="J14" s="5">
        <v>0.15475520540236401</v>
      </c>
      <c r="K14" s="5">
        <v>0</v>
      </c>
      <c r="L14" s="5">
        <v>0</v>
      </c>
      <c r="M14" s="5">
        <v>0</v>
      </c>
      <c r="N14" s="5">
        <v>26.721895053940798</v>
      </c>
      <c r="O14" s="6">
        <v>189939.23004341099</v>
      </c>
      <c r="P14" s="4">
        <v>-26.5671398485384</v>
      </c>
      <c r="Q14" s="2">
        <v>-0.99420867400721502</v>
      </c>
      <c r="R14" s="4">
        <v>26.721895053940798</v>
      </c>
      <c r="S14" s="4">
        <v>0</v>
      </c>
      <c r="T14" s="4">
        <v>0</v>
      </c>
      <c r="U14" s="6">
        <v>189939.23004341099</v>
      </c>
      <c r="V14" s="6">
        <v>0</v>
      </c>
      <c r="W14" s="6">
        <v>0</v>
      </c>
      <c r="X14" s="6">
        <f t="shared" si="0"/>
        <v>1100</v>
      </c>
      <c r="Y14" s="6">
        <f t="shared" si="1"/>
        <v>1100</v>
      </c>
      <c r="Z14" s="6">
        <f t="shared" si="2"/>
        <v>0</v>
      </c>
      <c r="AA14" s="6">
        <f t="shared" si="3"/>
        <v>0</v>
      </c>
      <c r="AB14" s="6">
        <v>637.94500000000005</v>
      </c>
      <c r="AC14" s="6">
        <v>0</v>
      </c>
      <c r="AD14" s="6">
        <f t="shared" si="4"/>
        <v>0</v>
      </c>
      <c r="AE14" s="6">
        <v>0</v>
      </c>
      <c r="AF14" s="6">
        <v>637.94500000000005</v>
      </c>
    </row>
    <row r="15" spans="1:32" x14ac:dyDescent="0.25">
      <c r="A15" t="s">
        <v>289</v>
      </c>
      <c r="B15" s="3">
        <v>2359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23.2982849122236</v>
      </c>
      <c r="O15" s="6">
        <v>54960.654107935399</v>
      </c>
      <c r="P15" s="4">
        <v>-23.2982849122236</v>
      </c>
      <c r="Q15" s="2">
        <v>-1</v>
      </c>
      <c r="R15" s="4" t="e">
        <v>#NUM!</v>
      </c>
      <c r="S15" s="4" t="e">
        <v>#NUM!</v>
      </c>
      <c r="T15" s="4" t="e">
        <v>#NUM!</v>
      </c>
      <c r="U15" s="6">
        <v>0</v>
      </c>
      <c r="V15" s="6">
        <v>0</v>
      </c>
      <c r="W15" s="6">
        <v>0</v>
      </c>
      <c r="X15" s="6">
        <f t="shared" si="0"/>
        <v>0</v>
      </c>
      <c r="Y15" s="6">
        <f t="shared" si="1"/>
        <v>0</v>
      </c>
      <c r="Z15" s="6">
        <f t="shared" si="2"/>
        <v>0</v>
      </c>
      <c r="AA15" s="6">
        <f t="shared" si="3"/>
        <v>0</v>
      </c>
      <c r="AB15" s="6">
        <v>0</v>
      </c>
      <c r="AC15" s="6">
        <v>0</v>
      </c>
      <c r="AD15" s="6">
        <f t="shared" si="4"/>
        <v>0</v>
      </c>
      <c r="AE15" s="6">
        <v>0</v>
      </c>
      <c r="AF15" s="6">
        <v>0</v>
      </c>
    </row>
    <row r="16" spans="1:32" x14ac:dyDescent="0.25">
      <c r="A16" t="s">
        <v>152</v>
      </c>
      <c r="B16" s="3">
        <v>15985</v>
      </c>
      <c r="C16" s="6">
        <v>154800</v>
      </c>
      <c r="D16" s="6">
        <v>156400</v>
      </c>
      <c r="E16" s="6">
        <v>154800</v>
      </c>
      <c r="F16" s="6">
        <v>0</v>
      </c>
      <c r="G16" s="6">
        <v>1600</v>
      </c>
      <c r="H16" s="6">
        <v>0</v>
      </c>
      <c r="I16" s="5">
        <v>9.6840788238973996</v>
      </c>
      <c r="J16" s="5">
        <v>9.6840788238973996</v>
      </c>
      <c r="K16" s="5">
        <v>0</v>
      </c>
      <c r="L16" s="5">
        <v>0.10009383797309999</v>
      </c>
      <c r="M16" s="5">
        <v>0</v>
      </c>
      <c r="N16" s="5">
        <v>41.685094172364998</v>
      </c>
      <c r="O16" s="6">
        <v>666336.230345255</v>
      </c>
      <c r="P16" s="4">
        <v>-32.001015348467597</v>
      </c>
      <c r="Q16" s="2">
        <v>-0.76768485195560798</v>
      </c>
      <c r="R16" s="4">
        <v>41.685094172364998</v>
      </c>
      <c r="S16" s="4">
        <v>0</v>
      </c>
      <c r="T16" s="4">
        <v>0</v>
      </c>
      <c r="U16" s="6">
        <v>666336.230345255</v>
      </c>
      <c r="V16" s="6">
        <v>0</v>
      </c>
      <c r="W16" s="6">
        <v>0</v>
      </c>
      <c r="X16" s="6">
        <f t="shared" si="0"/>
        <v>154800</v>
      </c>
      <c r="Y16" s="6">
        <f t="shared" si="1"/>
        <v>154800</v>
      </c>
      <c r="Z16" s="6">
        <f t="shared" si="2"/>
        <v>0</v>
      </c>
      <c r="AA16" s="6">
        <f t="shared" si="3"/>
        <v>0</v>
      </c>
      <c r="AB16" s="6">
        <v>89776.26</v>
      </c>
      <c r="AC16" s="6">
        <v>0</v>
      </c>
      <c r="AD16" s="6">
        <f t="shared" si="4"/>
        <v>1600</v>
      </c>
      <c r="AE16" s="6">
        <v>0</v>
      </c>
      <c r="AF16" s="6">
        <v>91376.26</v>
      </c>
    </row>
    <row r="17" spans="1:32" x14ac:dyDescent="0.25">
      <c r="A17" t="s">
        <v>96</v>
      </c>
      <c r="B17" s="3">
        <v>28049</v>
      </c>
      <c r="C17" s="6">
        <v>370858</v>
      </c>
      <c r="D17" s="6">
        <v>397858</v>
      </c>
      <c r="E17" s="6">
        <v>266606</v>
      </c>
      <c r="F17" s="6">
        <v>104252</v>
      </c>
      <c r="G17" s="6">
        <v>27000</v>
      </c>
      <c r="H17" s="6">
        <v>0</v>
      </c>
      <c r="I17" s="5">
        <v>13.221790438161801</v>
      </c>
      <c r="J17" s="5">
        <v>9.5050090912331999</v>
      </c>
      <c r="K17" s="5">
        <v>3.71678134692859</v>
      </c>
      <c r="L17" s="5">
        <v>0.96260116225177395</v>
      </c>
      <c r="M17" s="5">
        <v>0</v>
      </c>
      <c r="N17" s="5">
        <v>27.171446224567401</v>
      </c>
      <c r="O17" s="6">
        <v>762131.89515289105</v>
      </c>
      <c r="P17" s="4">
        <v>-13.9496557864056</v>
      </c>
      <c r="Q17" s="2">
        <v>-0.51339393829515201</v>
      </c>
      <c r="R17" s="4">
        <v>19.533273091444698</v>
      </c>
      <c r="S17" s="4">
        <v>7.6381731331226499</v>
      </c>
      <c r="T17" s="4">
        <v>0</v>
      </c>
      <c r="U17" s="6">
        <v>547888.77694193402</v>
      </c>
      <c r="V17" s="6">
        <v>214243.11821095701</v>
      </c>
      <c r="W17" s="6">
        <v>0</v>
      </c>
      <c r="X17" s="6">
        <f t="shared" si="0"/>
        <v>370858</v>
      </c>
      <c r="Y17" s="6">
        <f t="shared" si="1"/>
        <v>266606</v>
      </c>
      <c r="Z17" s="6">
        <f t="shared" si="2"/>
        <v>104252</v>
      </c>
      <c r="AA17" s="6">
        <f t="shared" si="3"/>
        <v>0</v>
      </c>
      <c r="AB17" s="6">
        <v>154618.14970000001</v>
      </c>
      <c r="AC17" s="6">
        <v>60460.947399999997</v>
      </c>
      <c r="AD17" s="6">
        <f t="shared" si="4"/>
        <v>27000</v>
      </c>
      <c r="AE17" s="6">
        <v>0</v>
      </c>
      <c r="AF17" s="6">
        <v>242079.09710000001</v>
      </c>
    </row>
    <row r="18" spans="1:32" x14ac:dyDescent="0.25">
      <c r="A18" t="s">
        <v>220</v>
      </c>
      <c r="B18" s="3">
        <v>9802</v>
      </c>
      <c r="C18" s="6">
        <v>235288</v>
      </c>
      <c r="D18" s="6">
        <v>236488</v>
      </c>
      <c r="E18" s="6">
        <v>230488</v>
      </c>
      <c r="F18" s="6">
        <v>4800</v>
      </c>
      <c r="G18" s="6">
        <v>1200</v>
      </c>
      <c r="H18" s="6">
        <v>0</v>
      </c>
      <c r="I18" s="5">
        <v>24.0040807998368</v>
      </c>
      <c r="J18" s="5">
        <v>23.514384819424599</v>
      </c>
      <c r="K18" s="5">
        <v>0.489695980412161</v>
      </c>
      <c r="L18" s="5">
        <v>0.12242399510304</v>
      </c>
      <c r="M18" s="5">
        <v>0</v>
      </c>
      <c r="N18" s="5">
        <v>25.464200494101998</v>
      </c>
      <c r="O18" s="6">
        <v>249600.09324318799</v>
      </c>
      <c r="P18" s="4">
        <v>-1.4601196942652199</v>
      </c>
      <c r="Q18" s="2">
        <v>-5.7340095739640898E-2</v>
      </c>
      <c r="R18" s="4">
        <v>24.944717297459199</v>
      </c>
      <c r="S18" s="4">
        <v>0.51948319664279297</v>
      </c>
      <c r="T18" s="4">
        <v>0</v>
      </c>
      <c r="U18" s="6">
        <v>244508.118949695</v>
      </c>
      <c r="V18" s="6">
        <v>5091.9742934926599</v>
      </c>
      <c r="W18" s="6">
        <v>0</v>
      </c>
      <c r="X18" s="6">
        <f t="shared" si="0"/>
        <v>235288</v>
      </c>
      <c r="Y18" s="6">
        <f t="shared" si="1"/>
        <v>230488</v>
      </c>
      <c r="Z18" s="6">
        <f t="shared" si="2"/>
        <v>4800</v>
      </c>
      <c r="AA18" s="6">
        <f t="shared" si="3"/>
        <v>0</v>
      </c>
      <c r="AB18" s="6">
        <v>133671.51560000001</v>
      </c>
      <c r="AC18" s="6">
        <v>2783.76</v>
      </c>
      <c r="AD18" s="6">
        <f t="shared" si="4"/>
        <v>1200</v>
      </c>
      <c r="AE18" s="6">
        <v>0</v>
      </c>
      <c r="AF18" s="6">
        <v>137655.27559999999</v>
      </c>
    </row>
    <row r="19" spans="1:32" x14ac:dyDescent="0.25">
      <c r="A19" t="s">
        <v>103</v>
      </c>
      <c r="B19" s="3">
        <v>26243</v>
      </c>
      <c r="C19" s="6">
        <v>1663164</v>
      </c>
      <c r="D19" s="6">
        <v>1667045</v>
      </c>
      <c r="E19" s="6">
        <v>1579932</v>
      </c>
      <c r="F19" s="6">
        <v>82232</v>
      </c>
      <c r="G19" s="6">
        <v>3881</v>
      </c>
      <c r="H19" s="6">
        <v>1000</v>
      </c>
      <c r="I19" s="5">
        <v>63.3755287124186</v>
      </c>
      <c r="J19" s="5">
        <v>60.203940098311897</v>
      </c>
      <c r="K19" s="5">
        <v>3.1334832145715001</v>
      </c>
      <c r="L19" s="5">
        <v>0.147887055595778</v>
      </c>
      <c r="M19" s="5">
        <v>3.8105399535114097E-2</v>
      </c>
      <c r="N19" s="5">
        <v>31.522768996376801</v>
      </c>
      <c r="O19" s="6">
        <v>827252.02677191806</v>
      </c>
      <c r="P19" s="4">
        <v>31.8527597160417</v>
      </c>
      <c r="Q19" s="2">
        <v>1.0104683290894501</v>
      </c>
      <c r="R19" s="4">
        <v>29.9452317786963</v>
      </c>
      <c r="S19" s="4">
        <v>1.5585837236196001</v>
      </c>
      <c r="T19" s="4">
        <v>1.8953494060944601E-2</v>
      </c>
      <c r="U19" s="6">
        <v>785852.71756832697</v>
      </c>
      <c r="V19" s="6">
        <v>40901.912658948997</v>
      </c>
      <c r="W19" s="6">
        <v>497.39654464136902</v>
      </c>
      <c r="X19" s="6">
        <f t="shared" si="0"/>
        <v>827252.02677191806</v>
      </c>
      <c r="Y19" s="6">
        <f t="shared" si="1"/>
        <v>785852.71756832767</v>
      </c>
      <c r="Z19" s="6">
        <f t="shared" si="2"/>
        <v>40901.91265894907</v>
      </c>
      <c r="AA19" s="6">
        <f t="shared" si="3"/>
        <v>497.39654464136913</v>
      </c>
      <c r="AB19" s="6">
        <v>455755.28355375101</v>
      </c>
      <c r="AC19" s="6">
        <v>23721.0642465575</v>
      </c>
      <c r="AD19" s="6">
        <f t="shared" si="4"/>
        <v>3881</v>
      </c>
      <c r="AE19" s="6">
        <v>497.39654464136902</v>
      </c>
      <c r="AF19" s="6">
        <v>483854.74434495001</v>
      </c>
    </row>
    <row r="20" spans="1:32" x14ac:dyDescent="0.25">
      <c r="A20" t="s">
        <v>208</v>
      </c>
      <c r="B20" s="3">
        <v>10666</v>
      </c>
      <c r="C20" s="6">
        <v>548380</v>
      </c>
      <c r="D20" s="6">
        <v>550111</v>
      </c>
      <c r="E20" s="6">
        <v>438752</v>
      </c>
      <c r="F20" s="6">
        <v>107278</v>
      </c>
      <c r="G20" s="6">
        <v>1731</v>
      </c>
      <c r="H20" s="6">
        <v>2350</v>
      </c>
      <c r="I20" s="5">
        <v>51.413838364897799</v>
      </c>
      <c r="J20" s="5">
        <v>41.1355709731858</v>
      </c>
      <c r="K20" s="5">
        <v>10.0579411213201</v>
      </c>
      <c r="L20" s="5">
        <v>0.162291393212076</v>
      </c>
      <c r="M20" s="5">
        <v>0.2203262703919</v>
      </c>
      <c r="N20" s="5">
        <v>42.975896841327099</v>
      </c>
      <c r="O20" s="6">
        <v>458380.91570959502</v>
      </c>
      <c r="P20" s="4">
        <v>8.4379415235707107</v>
      </c>
      <c r="Q20" s="2">
        <v>0.19634125506966699</v>
      </c>
      <c r="R20" s="4">
        <v>34.3844791767131</v>
      </c>
      <c r="S20" s="4">
        <v>8.40725092334492</v>
      </c>
      <c r="T20" s="4">
        <v>0.184166741269045</v>
      </c>
      <c r="U20" s="6">
        <v>366744.85489882203</v>
      </c>
      <c r="V20" s="6">
        <v>89671.738348397004</v>
      </c>
      <c r="W20" s="6">
        <v>1964.32246237563</v>
      </c>
      <c r="X20" s="6">
        <f t="shared" si="0"/>
        <v>458380.91570959502</v>
      </c>
      <c r="Y20" s="6">
        <f t="shared" si="1"/>
        <v>366744.85489882244</v>
      </c>
      <c r="Z20" s="6">
        <f t="shared" si="2"/>
        <v>89671.738348396975</v>
      </c>
      <c r="AA20" s="6">
        <f t="shared" si="3"/>
        <v>1964.3224623756307</v>
      </c>
      <c r="AB20" s="6">
        <v>212693.67859857201</v>
      </c>
      <c r="AC20" s="6">
        <v>52005.124655152802</v>
      </c>
      <c r="AD20" s="6">
        <f t="shared" si="4"/>
        <v>1731</v>
      </c>
      <c r="AE20" s="6">
        <v>1964.32246237563</v>
      </c>
      <c r="AF20" s="6">
        <v>268394.12571610103</v>
      </c>
    </row>
    <row r="21" spans="1:32" x14ac:dyDescent="0.25">
      <c r="A21" t="s">
        <v>50</v>
      </c>
      <c r="B21" s="3">
        <v>51425</v>
      </c>
      <c r="C21" s="6">
        <v>1948346</v>
      </c>
      <c r="D21" s="6">
        <v>1950846</v>
      </c>
      <c r="E21" s="6">
        <v>1693118</v>
      </c>
      <c r="F21" s="6">
        <v>193000</v>
      </c>
      <c r="G21" s="6">
        <v>2500</v>
      </c>
      <c r="H21" s="6">
        <v>62228</v>
      </c>
      <c r="I21" s="5">
        <v>37.8871366067088</v>
      </c>
      <c r="J21" s="5">
        <v>32.924025279533303</v>
      </c>
      <c r="K21" s="5">
        <v>3.75303840544482</v>
      </c>
      <c r="L21" s="5">
        <v>4.8614487117160897E-2</v>
      </c>
      <c r="M21" s="5">
        <v>1.21007292173068</v>
      </c>
      <c r="N21" s="5">
        <v>49.365082287020101</v>
      </c>
      <c r="O21" s="6">
        <v>2538599.3566100099</v>
      </c>
      <c r="P21" s="4">
        <v>-11.477945680311301</v>
      </c>
      <c r="Q21" s="2">
        <v>-0.232511426063788</v>
      </c>
      <c r="R21" s="4">
        <v>42.898391451844198</v>
      </c>
      <c r="S21" s="4">
        <v>4.89002511945767</v>
      </c>
      <c r="T21" s="4">
        <v>1.5766657157182</v>
      </c>
      <c r="U21" s="6">
        <v>2206049.7804110898</v>
      </c>
      <c r="V21" s="6">
        <v>251469.541768111</v>
      </c>
      <c r="W21" s="6">
        <v>81080.0344308083</v>
      </c>
      <c r="X21" s="6">
        <f t="shared" si="0"/>
        <v>1948346</v>
      </c>
      <c r="Y21" s="6">
        <f t="shared" si="1"/>
        <v>1693118</v>
      </c>
      <c r="Z21" s="6">
        <f t="shared" si="2"/>
        <v>193000</v>
      </c>
      <c r="AA21" s="6">
        <f t="shared" si="3"/>
        <v>62227.999999999993</v>
      </c>
      <c r="AB21" s="6">
        <v>981923.78410000005</v>
      </c>
      <c r="AC21" s="6">
        <v>111930.35</v>
      </c>
      <c r="AD21" s="6">
        <f t="shared" si="4"/>
        <v>2500</v>
      </c>
      <c r="AE21" s="6">
        <v>62228</v>
      </c>
      <c r="AF21" s="6">
        <v>1158582.1340999999</v>
      </c>
    </row>
    <row r="22" spans="1:32" x14ac:dyDescent="0.25">
      <c r="A22" t="s">
        <v>14</v>
      </c>
      <c r="B22" s="3">
        <v>114872</v>
      </c>
      <c r="C22" s="6">
        <v>6813671</v>
      </c>
      <c r="D22" s="6">
        <v>6828191</v>
      </c>
      <c r="E22" s="6">
        <v>3505390</v>
      </c>
      <c r="F22" s="6">
        <v>3308281</v>
      </c>
      <c r="G22" s="6">
        <v>14520</v>
      </c>
      <c r="H22" s="6">
        <v>0</v>
      </c>
      <c r="I22" s="5">
        <v>59.315333588690002</v>
      </c>
      <c r="J22" s="5">
        <v>30.5156173828261</v>
      </c>
      <c r="K22" s="5">
        <v>28.799716205863898</v>
      </c>
      <c r="L22" s="5">
        <v>0.126401559997214</v>
      </c>
      <c r="M22" s="5">
        <v>0</v>
      </c>
      <c r="N22" s="5">
        <v>56.271867570041799</v>
      </c>
      <c r="O22" s="6">
        <v>6464061.9715058403</v>
      </c>
      <c r="P22" s="4">
        <v>3.0434660186481999</v>
      </c>
      <c r="Q22" s="2">
        <v>5.4085036627938197E-2</v>
      </c>
      <c r="R22" s="4">
        <v>28.949862983015901</v>
      </c>
      <c r="S22" s="4">
        <v>27.322004587025901</v>
      </c>
      <c r="T22" s="4">
        <v>0</v>
      </c>
      <c r="U22" s="6">
        <v>3325528.6605850002</v>
      </c>
      <c r="V22" s="6">
        <v>3138533.3109208401</v>
      </c>
      <c r="W22" s="6">
        <v>0</v>
      </c>
      <c r="X22" s="6">
        <f t="shared" si="0"/>
        <v>6464061.9715058403</v>
      </c>
      <c r="Y22" s="6">
        <f t="shared" si="1"/>
        <v>3325528.6605849997</v>
      </c>
      <c r="Z22" s="6">
        <f t="shared" si="2"/>
        <v>3138533.3109208406</v>
      </c>
      <c r="AA22" s="6">
        <f t="shared" si="3"/>
        <v>0</v>
      </c>
      <c r="AB22" s="6">
        <v>1928640.34670627</v>
      </c>
      <c r="AC22" s="6">
        <v>1820192.3936685401</v>
      </c>
      <c r="AD22" s="6">
        <f t="shared" si="4"/>
        <v>14520</v>
      </c>
      <c r="AE22" s="6">
        <v>0</v>
      </c>
      <c r="AF22" s="6">
        <v>3763352.7403748101</v>
      </c>
    </row>
    <row r="23" spans="1:32" x14ac:dyDescent="0.25">
      <c r="A23" t="s">
        <v>25</v>
      </c>
      <c r="B23" s="3">
        <v>95905</v>
      </c>
      <c r="C23" s="6">
        <v>7368441</v>
      </c>
      <c r="D23" s="6">
        <v>7381164</v>
      </c>
      <c r="E23" s="6">
        <v>7101339</v>
      </c>
      <c r="F23" s="6">
        <v>25524</v>
      </c>
      <c r="G23" s="6">
        <v>12723</v>
      </c>
      <c r="H23" s="6">
        <v>241578</v>
      </c>
      <c r="I23" s="5">
        <v>76.8306240550545</v>
      </c>
      <c r="J23" s="5">
        <v>74.045555497627902</v>
      </c>
      <c r="K23" s="5">
        <v>0.26613836609144498</v>
      </c>
      <c r="L23" s="5">
        <v>0.132662530629269</v>
      </c>
      <c r="M23" s="5">
        <v>2.5189301913351798</v>
      </c>
      <c r="N23" s="5">
        <v>39.081473125125299</v>
      </c>
      <c r="O23" s="6">
        <v>3748108.6800651401</v>
      </c>
      <c r="P23" s="4">
        <v>37.749150929929201</v>
      </c>
      <c r="Q23" s="2">
        <v>0.96590911015737702</v>
      </c>
      <c r="R23" s="4">
        <v>37.664790867010304</v>
      </c>
      <c r="S23" s="4">
        <v>0.13537673980774201</v>
      </c>
      <c r="T23" s="4">
        <v>1.2813055183072699</v>
      </c>
      <c r="U23" s="6">
        <v>3612241.7681006198</v>
      </c>
      <c r="V23" s="6">
        <v>12983.3062312615</v>
      </c>
      <c r="W23" s="6">
        <v>122883.60573325799</v>
      </c>
      <c r="X23" s="6">
        <f t="shared" si="0"/>
        <v>3748108.6800651401</v>
      </c>
      <c r="Y23" s="6">
        <f t="shared" si="1"/>
        <v>3612241.7681006202</v>
      </c>
      <c r="Z23" s="6">
        <f t="shared" si="2"/>
        <v>12983.306231261489</v>
      </c>
      <c r="AA23" s="6">
        <f t="shared" si="3"/>
        <v>122883.60573325843</v>
      </c>
      <c r="AB23" s="6">
        <v>2094919.6134099499</v>
      </c>
      <c r="AC23" s="6">
        <v>7529.6684488200999</v>
      </c>
      <c r="AD23" s="6">
        <f t="shared" si="4"/>
        <v>12723</v>
      </c>
      <c r="AE23" s="6">
        <v>122883.60573325799</v>
      </c>
      <c r="AF23" s="6">
        <v>2238055.8875920302</v>
      </c>
    </row>
    <row r="24" spans="1:32" x14ac:dyDescent="0.25">
      <c r="A24" t="s">
        <v>268</v>
      </c>
      <c r="B24" s="3">
        <v>5517</v>
      </c>
      <c r="C24" s="6">
        <v>184000</v>
      </c>
      <c r="D24" s="6">
        <v>186500</v>
      </c>
      <c r="E24" s="6">
        <v>160000</v>
      </c>
      <c r="F24" s="6">
        <v>12000</v>
      </c>
      <c r="G24" s="6">
        <v>2500</v>
      </c>
      <c r="H24" s="6">
        <v>12000</v>
      </c>
      <c r="I24" s="5">
        <v>33.351459126336799</v>
      </c>
      <c r="J24" s="5">
        <v>29.0012688055102</v>
      </c>
      <c r="K24" s="5">
        <v>2.17509516041327</v>
      </c>
      <c r="L24" s="5">
        <v>0.45314482508609699</v>
      </c>
      <c r="M24" s="5">
        <v>2.17509516041327</v>
      </c>
      <c r="N24" s="5">
        <v>28.1043349240243</v>
      </c>
      <c r="O24" s="6">
        <v>155051.61577584199</v>
      </c>
      <c r="P24" s="4">
        <v>5.2471242023124702</v>
      </c>
      <c r="Q24" s="2">
        <v>0.18670159662191799</v>
      </c>
      <c r="R24" s="4">
        <v>24.438552107847201</v>
      </c>
      <c r="S24" s="4">
        <v>1.8328914080885399</v>
      </c>
      <c r="T24" s="4">
        <v>1.8328914080885399</v>
      </c>
      <c r="U24" s="6">
        <v>134827.491978993</v>
      </c>
      <c r="V24" s="6">
        <v>10112.061898424499</v>
      </c>
      <c r="W24" s="6">
        <v>10112.061898424499</v>
      </c>
      <c r="X24" s="6">
        <f t="shared" si="0"/>
        <v>155051.61577584199</v>
      </c>
      <c r="Y24" s="6">
        <f t="shared" si="1"/>
        <v>134827.49197899303</v>
      </c>
      <c r="Z24" s="6">
        <f t="shared" si="2"/>
        <v>10112.061898424477</v>
      </c>
      <c r="AA24" s="6">
        <f t="shared" si="3"/>
        <v>10112.061898424477</v>
      </c>
      <c r="AB24" s="6">
        <v>78193.203973217096</v>
      </c>
      <c r="AC24" s="6">
        <v>5864.4902979912804</v>
      </c>
      <c r="AD24" s="6">
        <f t="shared" si="4"/>
        <v>2500</v>
      </c>
      <c r="AE24" s="6">
        <v>10112.061898424499</v>
      </c>
      <c r="AF24" s="6">
        <v>96669.756169632805</v>
      </c>
    </row>
    <row r="25" spans="1:32" x14ac:dyDescent="0.25">
      <c r="A25" t="s">
        <v>185</v>
      </c>
      <c r="B25" s="3">
        <v>12470</v>
      </c>
      <c r="C25" s="6">
        <v>723140</v>
      </c>
      <c r="D25" s="6">
        <v>724640</v>
      </c>
      <c r="E25" s="6">
        <v>702240</v>
      </c>
      <c r="F25" s="6">
        <v>18900</v>
      </c>
      <c r="G25" s="6">
        <v>1500</v>
      </c>
      <c r="H25" s="6">
        <v>2000</v>
      </c>
      <c r="I25" s="5">
        <v>57.990376904571001</v>
      </c>
      <c r="J25" s="5">
        <v>56.314354450681599</v>
      </c>
      <c r="K25" s="5">
        <v>1.5156375300721701</v>
      </c>
      <c r="L25" s="5">
        <v>0.120288692862871</v>
      </c>
      <c r="M25" s="5">
        <v>0.16038492381716099</v>
      </c>
      <c r="N25" s="5">
        <v>30.7988284762361</v>
      </c>
      <c r="O25" s="6">
        <v>384061.39109866403</v>
      </c>
      <c r="P25" s="4">
        <v>27.191548428334901</v>
      </c>
      <c r="Q25" s="2">
        <v>0.88287606294231202</v>
      </c>
      <c r="R25" s="4">
        <v>29.908688924899799</v>
      </c>
      <c r="S25" s="4">
        <v>0.80495873302660903</v>
      </c>
      <c r="T25" s="4">
        <v>8.5180818309694095E-2</v>
      </c>
      <c r="U25" s="6">
        <v>372961.35089350003</v>
      </c>
      <c r="V25" s="6">
        <v>10037.835400841799</v>
      </c>
      <c r="W25" s="6">
        <v>1062.2048043218899</v>
      </c>
      <c r="X25" s="6">
        <f t="shared" si="0"/>
        <v>384061.39109866403</v>
      </c>
      <c r="Y25" s="6">
        <f t="shared" si="1"/>
        <v>372961.35089350032</v>
      </c>
      <c r="Z25" s="6">
        <f t="shared" si="2"/>
        <v>10037.835400841815</v>
      </c>
      <c r="AA25" s="6">
        <f t="shared" si="3"/>
        <v>1062.2048043218851</v>
      </c>
      <c r="AB25" s="6">
        <v>216298.935450686</v>
      </c>
      <c r="AC25" s="6">
        <v>5821.44264071821</v>
      </c>
      <c r="AD25" s="6">
        <f t="shared" si="4"/>
        <v>1500</v>
      </c>
      <c r="AE25" s="6">
        <v>1062.2048043218899</v>
      </c>
      <c r="AF25" s="6">
        <v>224682.58289572599</v>
      </c>
    </row>
    <row r="26" spans="1:32" x14ac:dyDescent="0.25">
      <c r="A26" t="s">
        <v>262</v>
      </c>
      <c r="B26" s="3">
        <v>6035</v>
      </c>
      <c r="C26" s="6">
        <v>405493</v>
      </c>
      <c r="D26" s="6">
        <v>422293</v>
      </c>
      <c r="E26" s="6">
        <v>395493</v>
      </c>
      <c r="F26" s="6">
        <v>10000</v>
      </c>
      <c r="G26" s="6">
        <v>16800</v>
      </c>
      <c r="H26" s="6">
        <v>0</v>
      </c>
      <c r="I26" s="5">
        <v>67.190223695111897</v>
      </c>
      <c r="J26" s="5">
        <v>65.533222866611396</v>
      </c>
      <c r="K26" s="5">
        <v>1.6570008285004101</v>
      </c>
      <c r="L26" s="5">
        <v>2.7837613918807</v>
      </c>
      <c r="M26" s="5">
        <v>0</v>
      </c>
      <c r="N26" s="5">
        <v>25.4355175720533</v>
      </c>
      <c r="O26" s="6">
        <v>153503.348547342</v>
      </c>
      <c r="P26" s="4">
        <v>41.754706123058597</v>
      </c>
      <c r="Q26" s="2">
        <v>1.64159058311971</v>
      </c>
      <c r="R26" s="4">
        <v>24.808243671590098</v>
      </c>
      <c r="S26" s="4">
        <v>0.62727390046322096</v>
      </c>
      <c r="T26" s="4">
        <v>0</v>
      </c>
      <c r="U26" s="6">
        <v>149717.75055804601</v>
      </c>
      <c r="V26" s="6">
        <v>3785.5979892955402</v>
      </c>
      <c r="W26" s="6">
        <v>0</v>
      </c>
      <c r="X26" s="6">
        <f t="shared" si="0"/>
        <v>153503.348547342</v>
      </c>
      <c r="Y26" s="6">
        <f t="shared" si="1"/>
        <v>149717.75055804645</v>
      </c>
      <c r="Z26" s="6">
        <f t="shared" si="2"/>
        <v>3785.5979892955488</v>
      </c>
      <c r="AA26" s="6">
        <f t="shared" si="3"/>
        <v>0</v>
      </c>
      <c r="AB26" s="6">
        <v>86828.809436138807</v>
      </c>
      <c r="AC26" s="6">
        <v>2195.4575538919498</v>
      </c>
      <c r="AD26" s="6">
        <f t="shared" si="4"/>
        <v>16800</v>
      </c>
      <c r="AE26" s="6">
        <v>0</v>
      </c>
      <c r="AF26" s="6">
        <v>105824.266990031</v>
      </c>
    </row>
    <row r="27" spans="1:32" x14ac:dyDescent="0.25">
      <c r="A27" t="s">
        <v>124</v>
      </c>
      <c r="B27" s="3">
        <v>20101</v>
      </c>
      <c r="C27" s="6">
        <v>878732</v>
      </c>
      <c r="D27" s="6">
        <v>880532</v>
      </c>
      <c r="E27" s="6">
        <v>847152</v>
      </c>
      <c r="F27" s="6">
        <v>23000</v>
      </c>
      <c r="G27" s="6">
        <v>1800</v>
      </c>
      <c r="H27" s="6">
        <v>8580</v>
      </c>
      <c r="I27" s="5">
        <v>43.715835033082897</v>
      </c>
      <c r="J27" s="5">
        <v>42.144768916969298</v>
      </c>
      <c r="K27" s="5">
        <v>1.14422168051341</v>
      </c>
      <c r="L27" s="5">
        <v>8.9547783692353597E-2</v>
      </c>
      <c r="M27" s="5">
        <v>0.42684443560021901</v>
      </c>
      <c r="N27" s="5">
        <v>41.250196993759502</v>
      </c>
      <c r="O27" s="6">
        <v>829170.20977155899</v>
      </c>
      <c r="P27" s="4">
        <v>2.46563803932347</v>
      </c>
      <c r="Q27" s="2">
        <v>5.9772757926380003E-2</v>
      </c>
      <c r="R27" s="4">
        <v>39.767741340542202</v>
      </c>
      <c r="S27" s="4">
        <v>1.07968587789732</v>
      </c>
      <c r="T27" s="4">
        <v>0.402769775319957</v>
      </c>
      <c r="U27" s="6">
        <v>799371.36868623795</v>
      </c>
      <c r="V27" s="6">
        <v>21702.765831614</v>
      </c>
      <c r="W27" s="6">
        <v>8096.07525370645</v>
      </c>
      <c r="X27" s="6">
        <f t="shared" si="0"/>
        <v>829170.20977155899</v>
      </c>
      <c r="Y27" s="6">
        <f t="shared" si="1"/>
        <v>799371.36868623854</v>
      </c>
      <c r="Z27" s="6">
        <f t="shared" si="2"/>
        <v>21702.765831614026</v>
      </c>
      <c r="AA27" s="6">
        <f t="shared" si="3"/>
        <v>8096.07525370645</v>
      </c>
      <c r="AB27" s="6">
        <v>463595.425269584</v>
      </c>
      <c r="AC27" s="6">
        <v>12586.5190440446</v>
      </c>
      <c r="AD27" s="6">
        <f t="shared" si="4"/>
        <v>1800</v>
      </c>
      <c r="AE27" s="6">
        <v>8096.07525370645</v>
      </c>
      <c r="AF27" s="6">
        <v>486078.01956733502</v>
      </c>
    </row>
    <row r="28" spans="1:32" x14ac:dyDescent="0.25">
      <c r="A28" t="s">
        <v>151</v>
      </c>
      <c r="B28" s="3">
        <v>16026</v>
      </c>
      <c r="C28" s="6">
        <v>937314</v>
      </c>
      <c r="D28" s="6">
        <v>944118</v>
      </c>
      <c r="E28" s="6">
        <v>845941</v>
      </c>
      <c r="F28" s="6">
        <v>91373</v>
      </c>
      <c r="G28" s="6">
        <v>6804</v>
      </c>
      <c r="H28" s="6">
        <v>0</v>
      </c>
      <c r="I28" s="5">
        <v>58.487083489329798</v>
      </c>
      <c r="J28" s="5">
        <v>52.785536003993499</v>
      </c>
      <c r="K28" s="5">
        <v>5.7015474853363299</v>
      </c>
      <c r="L28" s="5">
        <v>0.42456008985398702</v>
      </c>
      <c r="M28" s="5">
        <v>0</v>
      </c>
      <c r="N28" s="5">
        <v>43.472082134927703</v>
      </c>
      <c r="O28" s="6">
        <v>696683.58829435101</v>
      </c>
      <c r="P28" s="4">
        <v>15.0150013544022</v>
      </c>
      <c r="Q28" s="2">
        <v>0.34539411541869403</v>
      </c>
      <c r="R28" s="4">
        <v>39.234255151745103</v>
      </c>
      <c r="S28" s="4">
        <v>4.2378269831825301</v>
      </c>
      <c r="T28" s="4">
        <v>0</v>
      </c>
      <c r="U28" s="6">
        <v>628768.17306186794</v>
      </c>
      <c r="V28" s="6">
        <v>67915.415232483196</v>
      </c>
      <c r="W28" s="6">
        <v>0</v>
      </c>
      <c r="X28" s="6">
        <f t="shared" si="0"/>
        <v>696683.58829435101</v>
      </c>
      <c r="Y28" s="6">
        <f t="shared" si="1"/>
        <v>628768.17306186783</v>
      </c>
      <c r="Z28" s="6">
        <f t="shared" si="2"/>
        <v>67915.415232483167</v>
      </c>
      <c r="AA28" s="6">
        <f t="shared" si="3"/>
        <v>0</v>
      </c>
      <c r="AB28" s="6">
        <v>364654.10196722997</v>
      </c>
      <c r="AC28" s="6">
        <v>39387.5450640786</v>
      </c>
      <c r="AD28" s="6">
        <f t="shared" si="4"/>
        <v>6804</v>
      </c>
      <c r="AE28" s="6">
        <v>0</v>
      </c>
      <c r="AF28" s="6">
        <v>410845.64703130902</v>
      </c>
    </row>
    <row r="29" spans="1:32" x14ac:dyDescent="0.25">
      <c r="A29" t="s">
        <v>277</v>
      </c>
      <c r="B29" s="3">
        <v>4606</v>
      </c>
      <c r="C29" s="6">
        <v>224055</v>
      </c>
      <c r="D29" s="6">
        <v>229166</v>
      </c>
      <c r="E29" s="6">
        <v>191090</v>
      </c>
      <c r="F29" s="6">
        <v>32965</v>
      </c>
      <c r="G29" s="6">
        <v>5111</v>
      </c>
      <c r="H29" s="6">
        <v>0</v>
      </c>
      <c r="I29" s="5">
        <v>48.6441597915762</v>
      </c>
      <c r="J29" s="5">
        <v>41.487190620929198</v>
      </c>
      <c r="K29" s="5">
        <v>7.1569691706469802</v>
      </c>
      <c r="L29" s="5">
        <v>1.10963960052106</v>
      </c>
      <c r="M29" s="5">
        <v>0</v>
      </c>
      <c r="N29" s="5">
        <v>22.8687828191471</v>
      </c>
      <c r="O29" s="6">
        <v>105333.613664991</v>
      </c>
      <c r="P29" s="4">
        <v>25.7753769724292</v>
      </c>
      <c r="Q29" s="2">
        <v>1.1270987693690699</v>
      </c>
      <c r="R29" s="4">
        <v>19.504120456632599</v>
      </c>
      <c r="S29" s="4">
        <v>3.3646623625144798</v>
      </c>
      <c r="T29" s="4">
        <v>0</v>
      </c>
      <c r="U29" s="6">
        <v>89835.978823249607</v>
      </c>
      <c r="V29" s="6">
        <v>15497.634841741699</v>
      </c>
      <c r="W29" s="6">
        <v>0</v>
      </c>
      <c r="X29" s="6">
        <f t="shared" si="0"/>
        <v>105333.613664991</v>
      </c>
      <c r="Y29" s="6">
        <f t="shared" si="1"/>
        <v>89835.978823249345</v>
      </c>
      <c r="Z29" s="6">
        <f t="shared" si="2"/>
        <v>15497.634841741665</v>
      </c>
      <c r="AA29" s="6">
        <f t="shared" si="3"/>
        <v>0</v>
      </c>
      <c r="AB29" s="6">
        <v>52100.375918543599</v>
      </c>
      <c r="AC29" s="6">
        <v>8987.8533264680991</v>
      </c>
      <c r="AD29" s="6">
        <f t="shared" si="4"/>
        <v>5111</v>
      </c>
      <c r="AE29" s="6">
        <v>0</v>
      </c>
      <c r="AF29" s="6">
        <v>66199.229245011695</v>
      </c>
    </row>
    <row r="30" spans="1:32" x14ac:dyDescent="0.25">
      <c r="A30" t="s">
        <v>84</v>
      </c>
      <c r="B30" s="3">
        <v>32425</v>
      </c>
      <c r="C30" s="6">
        <v>479360</v>
      </c>
      <c r="D30" s="6">
        <v>481360</v>
      </c>
      <c r="E30" s="6">
        <v>479360</v>
      </c>
      <c r="F30" s="6">
        <v>0</v>
      </c>
      <c r="G30" s="6">
        <v>2000</v>
      </c>
      <c r="H30" s="6">
        <v>0</v>
      </c>
      <c r="I30" s="5">
        <v>14.7836545875096</v>
      </c>
      <c r="J30" s="5">
        <v>14.7836545875096</v>
      </c>
      <c r="K30" s="5">
        <v>0</v>
      </c>
      <c r="L30" s="5">
        <v>6.16808018504241E-2</v>
      </c>
      <c r="M30" s="5">
        <v>0</v>
      </c>
      <c r="N30" s="5">
        <v>18.077001253759001</v>
      </c>
      <c r="O30" s="6">
        <v>586146.76565313595</v>
      </c>
      <c r="P30" s="4">
        <v>-3.2933466662493802</v>
      </c>
      <c r="Q30" s="2">
        <v>-0.18218434684041099</v>
      </c>
      <c r="R30" s="4">
        <v>18.077001253759001</v>
      </c>
      <c r="S30" s="4">
        <v>0</v>
      </c>
      <c r="T30" s="4">
        <v>0</v>
      </c>
      <c r="U30" s="6">
        <v>586146.76565313595</v>
      </c>
      <c r="V30" s="6">
        <v>0</v>
      </c>
      <c r="W30" s="6">
        <v>0</v>
      </c>
      <c r="X30" s="6">
        <f t="shared" si="0"/>
        <v>479360</v>
      </c>
      <c r="Y30" s="6">
        <f t="shared" si="1"/>
        <v>479360</v>
      </c>
      <c r="Z30" s="6">
        <f t="shared" si="2"/>
        <v>0</v>
      </c>
      <c r="AA30" s="6">
        <f t="shared" si="3"/>
        <v>0</v>
      </c>
      <c r="AB30" s="6">
        <v>278004.83199999999</v>
      </c>
      <c r="AC30" s="6">
        <v>0</v>
      </c>
      <c r="AD30" s="6">
        <f t="shared" si="4"/>
        <v>2000</v>
      </c>
      <c r="AE30" s="6">
        <v>0</v>
      </c>
      <c r="AF30" s="6">
        <v>280004.83199999999</v>
      </c>
    </row>
    <row r="31" spans="1:32" x14ac:dyDescent="0.25">
      <c r="A31" t="s">
        <v>226</v>
      </c>
      <c r="B31" s="3">
        <v>9278</v>
      </c>
      <c r="C31" s="6">
        <v>482800</v>
      </c>
      <c r="D31" s="6">
        <v>483600</v>
      </c>
      <c r="E31" s="6">
        <v>444800</v>
      </c>
      <c r="F31" s="6">
        <v>38000</v>
      </c>
      <c r="G31" s="6">
        <v>800</v>
      </c>
      <c r="H31" s="6">
        <v>0</v>
      </c>
      <c r="I31" s="5">
        <v>52.037076956240597</v>
      </c>
      <c r="J31" s="5">
        <v>47.941366673852102</v>
      </c>
      <c r="K31" s="5">
        <v>4.0957102823884499</v>
      </c>
      <c r="L31" s="5">
        <v>8.6225479629230398E-2</v>
      </c>
      <c r="M31" s="5">
        <v>0</v>
      </c>
      <c r="N31" s="5">
        <v>38.599942448901501</v>
      </c>
      <c r="O31" s="6">
        <v>358130.266040908</v>
      </c>
      <c r="P31" s="4">
        <v>13.437134507339101</v>
      </c>
      <c r="Q31" s="2">
        <v>0.34811281195890798</v>
      </c>
      <c r="R31" s="4">
        <v>35.561835959551303</v>
      </c>
      <c r="S31" s="4">
        <v>3.0381064893501599</v>
      </c>
      <c r="T31" s="4">
        <v>0</v>
      </c>
      <c r="U31" s="6">
        <v>329942.71403271699</v>
      </c>
      <c r="V31" s="6">
        <v>28187.5520081908</v>
      </c>
      <c r="W31" s="6">
        <v>0</v>
      </c>
      <c r="X31" s="6">
        <f t="shared" si="0"/>
        <v>358130.266040908</v>
      </c>
      <c r="Y31" s="6">
        <f t="shared" si="1"/>
        <v>329942.71403271722</v>
      </c>
      <c r="Z31" s="6">
        <f t="shared" si="2"/>
        <v>28187.552008190771</v>
      </c>
      <c r="AA31" s="6">
        <f t="shared" si="3"/>
        <v>0</v>
      </c>
      <c r="AB31" s="6">
        <v>191350.27700327401</v>
      </c>
      <c r="AC31" s="6">
        <v>16347.370787150199</v>
      </c>
      <c r="AD31" s="6">
        <f t="shared" si="4"/>
        <v>800</v>
      </c>
      <c r="AE31" s="6">
        <v>0</v>
      </c>
      <c r="AF31" s="6">
        <v>208497.647790424</v>
      </c>
    </row>
    <row r="32" spans="1:32" x14ac:dyDescent="0.25">
      <c r="A32" t="s">
        <v>291</v>
      </c>
      <c r="B32" s="3">
        <v>2294</v>
      </c>
      <c r="C32" s="6">
        <v>19176</v>
      </c>
      <c r="D32" s="6">
        <v>19656</v>
      </c>
      <c r="E32" s="6">
        <v>14976</v>
      </c>
      <c r="F32" s="6">
        <v>4200</v>
      </c>
      <c r="G32" s="6">
        <v>480</v>
      </c>
      <c r="H32" s="6">
        <v>0</v>
      </c>
      <c r="I32" s="5">
        <v>8.3591979075849991</v>
      </c>
      <c r="J32" s="5">
        <v>6.5283347863993004</v>
      </c>
      <c r="K32" s="5">
        <v>1.8308631211857</v>
      </c>
      <c r="L32" s="5">
        <v>0.20924149956408</v>
      </c>
      <c r="M32" s="5">
        <v>0</v>
      </c>
      <c r="N32" s="5">
        <v>22.393743612740298</v>
      </c>
      <c r="O32" s="6">
        <v>51371.247847626197</v>
      </c>
      <c r="P32" s="4">
        <v>-14.034545705155301</v>
      </c>
      <c r="Q32" s="2">
        <v>-0.62671726299352304</v>
      </c>
      <c r="R32" s="4">
        <v>17.488981244493001</v>
      </c>
      <c r="S32" s="4">
        <v>4.9047623682472397</v>
      </c>
      <c r="T32" s="4">
        <v>0</v>
      </c>
      <c r="U32" s="6">
        <v>40119.722974867</v>
      </c>
      <c r="V32" s="6">
        <v>11251.524872759201</v>
      </c>
      <c r="W32" s="6">
        <v>0</v>
      </c>
      <c r="X32" s="6">
        <f t="shared" si="0"/>
        <v>19176</v>
      </c>
      <c r="Y32" s="6">
        <f t="shared" si="1"/>
        <v>14976</v>
      </c>
      <c r="Z32" s="6">
        <f t="shared" si="2"/>
        <v>4200</v>
      </c>
      <c r="AA32" s="6">
        <f t="shared" si="3"/>
        <v>0</v>
      </c>
      <c r="AB32" s="6">
        <v>8685.3312000000005</v>
      </c>
      <c r="AC32" s="6">
        <v>2435.79</v>
      </c>
      <c r="AD32" s="6">
        <f t="shared" si="4"/>
        <v>480</v>
      </c>
      <c r="AE32" s="6">
        <v>0</v>
      </c>
      <c r="AF32" s="6">
        <v>11601.1212</v>
      </c>
    </row>
    <row r="33" spans="1:32" x14ac:dyDescent="0.25">
      <c r="A33" t="s">
        <v>242</v>
      </c>
      <c r="B33" s="3">
        <v>8412</v>
      </c>
      <c r="C33" s="6">
        <v>333100</v>
      </c>
      <c r="D33" s="6">
        <v>339100</v>
      </c>
      <c r="E33" s="6">
        <v>299000</v>
      </c>
      <c r="F33" s="6">
        <v>30000</v>
      </c>
      <c r="G33" s="6">
        <v>6000</v>
      </c>
      <c r="H33" s="6">
        <v>4100</v>
      </c>
      <c r="I33" s="5">
        <v>39.598193057536903</v>
      </c>
      <c r="J33" s="5">
        <v>35.544460294816901</v>
      </c>
      <c r="K33" s="5">
        <v>3.5663338088445098</v>
      </c>
      <c r="L33" s="5">
        <v>0.71326676176890202</v>
      </c>
      <c r="M33" s="5">
        <v>0.48739895387541599</v>
      </c>
      <c r="N33" s="5">
        <v>44.423555738382902</v>
      </c>
      <c r="O33" s="6">
        <v>373690.95087127702</v>
      </c>
      <c r="P33" s="4">
        <v>-4.8253626808460197</v>
      </c>
      <c r="Q33" s="2">
        <v>-0.10862171207688399</v>
      </c>
      <c r="R33" s="4">
        <v>39.875842587140397</v>
      </c>
      <c r="S33" s="4">
        <v>4.0009206609171004</v>
      </c>
      <c r="T33" s="4">
        <v>0.54679249032533705</v>
      </c>
      <c r="U33" s="6">
        <v>335435.58784302499</v>
      </c>
      <c r="V33" s="6">
        <v>33655.744599634701</v>
      </c>
      <c r="W33" s="6">
        <v>4599.6184286167399</v>
      </c>
      <c r="X33" s="6">
        <f t="shared" si="0"/>
        <v>333100</v>
      </c>
      <c r="Y33" s="6">
        <f t="shared" si="1"/>
        <v>299000</v>
      </c>
      <c r="Z33" s="6">
        <f t="shared" si="2"/>
        <v>30000</v>
      </c>
      <c r="AA33" s="6">
        <f t="shared" si="3"/>
        <v>4100</v>
      </c>
      <c r="AB33" s="6">
        <v>173405.05</v>
      </c>
      <c r="AC33" s="6">
        <v>17398.5</v>
      </c>
      <c r="AD33" s="6">
        <f t="shared" si="4"/>
        <v>6000</v>
      </c>
      <c r="AE33" s="6">
        <v>4100</v>
      </c>
      <c r="AF33" s="6">
        <v>200903.55</v>
      </c>
    </row>
    <row r="34" spans="1:32" x14ac:dyDescent="0.25">
      <c r="A34" t="s">
        <v>91</v>
      </c>
      <c r="B34" s="3">
        <v>28910</v>
      </c>
      <c r="C34" s="6">
        <v>473550</v>
      </c>
      <c r="D34" s="6">
        <v>475750</v>
      </c>
      <c r="E34" s="6">
        <v>373550</v>
      </c>
      <c r="F34" s="6">
        <v>100000</v>
      </c>
      <c r="G34" s="6">
        <v>2200</v>
      </c>
      <c r="H34" s="6">
        <v>0</v>
      </c>
      <c r="I34" s="5">
        <v>16.380145278450399</v>
      </c>
      <c r="J34" s="5">
        <v>12.921134555517099</v>
      </c>
      <c r="K34" s="5">
        <v>3.4590107229332401</v>
      </c>
      <c r="L34" s="5">
        <v>7.6098235904531297E-2</v>
      </c>
      <c r="M34" s="5">
        <v>0</v>
      </c>
      <c r="N34" s="5">
        <v>24.603486200762799</v>
      </c>
      <c r="O34" s="6">
        <v>711286.78606405202</v>
      </c>
      <c r="P34" s="4">
        <v>-8.2233409223124205</v>
      </c>
      <c r="Q34" s="2">
        <v>-0.33423478507112803</v>
      </c>
      <c r="R34" s="4">
        <v>19.407944821655501</v>
      </c>
      <c r="S34" s="4">
        <v>5.1955413791073397</v>
      </c>
      <c r="T34" s="4">
        <v>0</v>
      </c>
      <c r="U34" s="6">
        <v>561083.68479405902</v>
      </c>
      <c r="V34" s="6">
        <v>150203.101269993</v>
      </c>
      <c r="W34" s="6">
        <v>0</v>
      </c>
      <c r="X34" s="6">
        <f t="shared" si="0"/>
        <v>473550</v>
      </c>
      <c r="Y34" s="6">
        <f t="shared" si="1"/>
        <v>373550</v>
      </c>
      <c r="Z34" s="6">
        <f t="shared" si="2"/>
        <v>100000</v>
      </c>
      <c r="AA34" s="6">
        <f t="shared" si="3"/>
        <v>0</v>
      </c>
      <c r="AB34" s="6">
        <v>216640.32250000001</v>
      </c>
      <c r="AC34" s="6">
        <v>57995</v>
      </c>
      <c r="AD34" s="6">
        <f t="shared" si="4"/>
        <v>2200</v>
      </c>
      <c r="AE34" s="6">
        <v>0</v>
      </c>
      <c r="AF34" s="6">
        <v>276835.32250000001</v>
      </c>
    </row>
    <row r="35" spans="1:32" x14ac:dyDescent="0.25">
      <c r="A35" t="s">
        <v>133</v>
      </c>
      <c r="B35" s="3">
        <v>17792</v>
      </c>
      <c r="C35" s="6">
        <v>204000</v>
      </c>
      <c r="D35" s="6">
        <v>208400</v>
      </c>
      <c r="E35" s="6">
        <v>144000</v>
      </c>
      <c r="F35" s="6">
        <v>55000</v>
      </c>
      <c r="G35" s="6">
        <v>4400</v>
      </c>
      <c r="H35" s="6">
        <v>5000</v>
      </c>
      <c r="I35" s="5">
        <v>11.4658273381295</v>
      </c>
      <c r="J35" s="5">
        <v>8.0935251798561207</v>
      </c>
      <c r="K35" s="5">
        <v>3.09127697841727</v>
      </c>
      <c r="L35" s="5">
        <v>0.24730215827338101</v>
      </c>
      <c r="M35" s="5">
        <v>0.28102517985611503</v>
      </c>
      <c r="N35" s="5">
        <v>33.526248423109003</v>
      </c>
      <c r="O35" s="6">
        <v>596499.01194395602</v>
      </c>
      <c r="P35" s="4">
        <v>-22.060421084979499</v>
      </c>
      <c r="Q35" s="2">
        <v>-0.65800446284868797</v>
      </c>
      <c r="R35" s="4">
        <v>23.665587122194601</v>
      </c>
      <c r="S35" s="4">
        <v>9.0389395258382095</v>
      </c>
      <c r="T35" s="4">
        <v>0.82172177507620103</v>
      </c>
      <c r="U35" s="6">
        <v>421058.12607808597</v>
      </c>
      <c r="V35" s="6">
        <v>160820.812043713</v>
      </c>
      <c r="W35" s="6">
        <v>14620.0738221558</v>
      </c>
      <c r="X35" s="6">
        <f t="shared" si="0"/>
        <v>204000</v>
      </c>
      <c r="Y35" s="6">
        <f t="shared" si="1"/>
        <v>144000</v>
      </c>
      <c r="Z35" s="6">
        <f t="shared" si="2"/>
        <v>55000</v>
      </c>
      <c r="AA35" s="6">
        <f t="shared" si="3"/>
        <v>5000</v>
      </c>
      <c r="AB35" s="6">
        <v>83512.800000000003</v>
      </c>
      <c r="AC35" s="6">
        <v>31897.25</v>
      </c>
      <c r="AD35" s="6">
        <f t="shared" si="4"/>
        <v>4400</v>
      </c>
      <c r="AE35" s="6">
        <v>5000</v>
      </c>
      <c r="AF35" s="6">
        <v>124810.05</v>
      </c>
    </row>
    <row r="36" spans="1:32" x14ac:dyDescent="0.25">
      <c r="A36" t="s">
        <v>237</v>
      </c>
      <c r="B36" s="3">
        <v>9006</v>
      </c>
      <c r="C36" s="6">
        <v>275814</v>
      </c>
      <c r="D36" s="6">
        <v>275814</v>
      </c>
      <c r="E36" s="6">
        <v>252414</v>
      </c>
      <c r="F36" s="6">
        <v>23400</v>
      </c>
      <c r="G36" s="6">
        <v>0</v>
      </c>
      <c r="H36" s="6">
        <v>0</v>
      </c>
      <c r="I36" s="5">
        <v>30.625582944703499</v>
      </c>
      <c r="J36" s="5">
        <v>28.027315123251199</v>
      </c>
      <c r="K36" s="5">
        <v>2.59826782145237</v>
      </c>
      <c r="L36" s="5">
        <v>0</v>
      </c>
      <c r="M36" s="5">
        <v>0</v>
      </c>
      <c r="N36" s="5">
        <v>36.652112943775897</v>
      </c>
      <c r="O36" s="6">
        <v>330088.92917164601</v>
      </c>
      <c r="P36" s="4">
        <v>-6.0265299990724204</v>
      </c>
      <c r="Q36" s="2">
        <v>-0.16442517265831499</v>
      </c>
      <c r="R36" s="4">
        <v>33.542555622957003</v>
      </c>
      <c r="S36" s="4">
        <v>3.1095573208189502</v>
      </c>
      <c r="T36" s="4">
        <v>0</v>
      </c>
      <c r="U36" s="6">
        <v>302084.25594035099</v>
      </c>
      <c r="V36" s="6">
        <v>28004.673231295401</v>
      </c>
      <c r="W36" s="6">
        <v>0</v>
      </c>
      <c r="X36" s="6">
        <f t="shared" si="0"/>
        <v>275814</v>
      </c>
      <c r="Y36" s="6">
        <f t="shared" si="1"/>
        <v>252414</v>
      </c>
      <c r="Z36" s="6">
        <f t="shared" si="2"/>
        <v>23400</v>
      </c>
      <c r="AA36" s="6">
        <f t="shared" si="3"/>
        <v>0</v>
      </c>
      <c r="AB36" s="6">
        <v>146387.4993</v>
      </c>
      <c r="AC36" s="6">
        <v>13570.83</v>
      </c>
      <c r="AD36" s="6">
        <f t="shared" si="4"/>
        <v>0</v>
      </c>
      <c r="AE36" s="6">
        <v>0</v>
      </c>
      <c r="AF36" s="6">
        <v>159958.32930000001</v>
      </c>
    </row>
    <row r="37" spans="1:32" x14ac:dyDescent="0.25">
      <c r="A37" t="s">
        <v>55</v>
      </c>
      <c r="B37" s="3">
        <v>48591</v>
      </c>
      <c r="C37" s="6">
        <v>1956866</v>
      </c>
      <c r="D37" s="6">
        <v>1960958</v>
      </c>
      <c r="E37" s="6">
        <v>1951302</v>
      </c>
      <c r="F37" s="6">
        <v>5564</v>
      </c>
      <c r="G37" s="6">
        <v>4092</v>
      </c>
      <c r="H37" s="6">
        <v>0</v>
      </c>
      <c r="I37" s="5">
        <v>40.272190323310902</v>
      </c>
      <c r="J37" s="5">
        <v>40.157683521639797</v>
      </c>
      <c r="K37" s="5">
        <v>0.11450680167109099</v>
      </c>
      <c r="L37" s="5">
        <v>8.4213125887509996E-2</v>
      </c>
      <c r="M37" s="5">
        <v>0</v>
      </c>
      <c r="N37" s="5">
        <v>26.921713056247398</v>
      </c>
      <c r="O37" s="6">
        <v>1308152.9591161199</v>
      </c>
      <c r="P37" s="4">
        <v>13.3504772670635</v>
      </c>
      <c r="Q37" s="2">
        <v>0.49589999117702699</v>
      </c>
      <c r="R37" s="4">
        <v>26.845165959284699</v>
      </c>
      <c r="S37" s="4">
        <v>7.6547096962674199E-2</v>
      </c>
      <c r="T37" s="4">
        <v>0</v>
      </c>
      <c r="U37" s="6">
        <v>1304433.4591276001</v>
      </c>
      <c r="V37" s="6">
        <v>3719.4999885133002</v>
      </c>
      <c r="W37" s="6">
        <v>0</v>
      </c>
      <c r="X37" s="6">
        <f t="shared" si="0"/>
        <v>1308152.9591161199</v>
      </c>
      <c r="Y37" s="6">
        <f t="shared" si="1"/>
        <v>1304433.4591276066</v>
      </c>
      <c r="Z37" s="6">
        <f t="shared" si="2"/>
        <v>3719.4999885133125</v>
      </c>
      <c r="AA37" s="6">
        <f t="shared" si="3"/>
        <v>0</v>
      </c>
      <c r="AB37" s="6">
        <v>756506.18462105398</v>
      </c>
      <c r="AC37" s="6">
        <v>2157.1240183382902</v>
      </c>
      <c r="AD37" s="6">
        <f t="shared" si="4"/>
        <v>4092</v>
      </c>
      <c r="AE37" s="6">
        <v>0</v>
      </c>
      <c r="AF37" s="6">
        <v>762755.30863939202</v>
      </c>
    </row>
    <row r="38" spans="1:32" x14ac:dyDescent="0.25">
      <c r="A38" t="s">
        <v>17</v>
      </c>
      <c r="B38" s="3">
        <v>107203</v>
      </c>
      <c r="C38" s="6">
        <v>9116414</v>
      </c>
      <c r="D38" s="6">
        <v>9156414</v>
      </c>
      <c r="E38" s="6">
        <v>8738611</v>
      </c>
      <c r="F38" s="6">
        <v>259600</v>
      </c>
      <c r="G38" s="6">
        <v>40000</v>
      </c>
      <c r="H38" s="6">
        <v>118203</v>
      </c>
      <c r="I38" s="5">
        <v>85.038795556094499</v>
      </c>
      <c r="J38" s="5">
        <v>81.514612464203395</v>
      </c>
      <c r="K38" s="5">
        <v>2.4215740231150198</v>
      </c>
      <c r="L38" s="5">
        <v>0.373123886458401</v>
      </c>
      <c r="M38" s="5">
        <v>1.1026090687760599</v>
      </c>
      <c r="N38" s="5">
        <v>56.280052722067502</v>
      </c>
      <c r="O38" s="6">
        <v>6033390.4919638</v>
      </c>
      <c r="P38" s="4">
        <v>28.758742834027</v>
      </c>
      <c r="Q38" s="2">
        <v>0.51099353044405804</v>
      </c>
      <c r="R38" s="4">
        <v>53.947691252025102</v>
      </c>
      <c r="S38" s="4">
        <v>1.6026369235369</v>
      </c>
      <c r="T38" s="4">
        <v>0.72972454650551699</v>
      </c>
      <c r="U38" s="6">
        <v>5783354.3452908499</v>
      </c>
      <c r="V38" s="6">
        <v>171807.48611392599</v>
      </c>
      <c r="W38" s="6">
        <v>78228.660559030905</v>
      </c>
      <c r="X38" s="6">
        <f t="shared" si="0"/>
        <v>6033390.4919638</v>
      </c>
      <c r="Y38" s="6">
        <f t="shared" si="1"/>
        <v>5783354.3452908425</v>
      </c>
      <c r="Z38" s="6">
        <f t="shared" si="2"/>
        <v>171807.48611392622</v>
      </c>
      <c r="AA38" s="6">
        <f t="shared" si="3"/>
        <v>78228.66055903089</v>
      </c>
      <c r="AB38" s="6">
        <v>3354056.35255143</v>
      </c>
      <c r="AC38" s="6">
        <v>99639.751571771601</v>
      </c>
      <c r="AD38" s="6">
        <f t="shared" si="4"/>
        <v>40000</v>
      </c>
      <c r="AE38" s="6">
        <v>78228.660559030905</v>
      </c>
      <c r="AF38" s="6">
        <v>3571924.7646822301</v>
      </c>
    </row>
    <row r="39" spans="1:32" x14ac:dyDescent="0.25">
      <c r="A39" t="s">
        <v>77</v>
      </c>
      <c r="B39" s="3">
        <v>34922</v>
      </c>
      <c r="C39" s="6">
        <v>285612</v>
      </c>
      <c r="D39" s="6">
        <v>311030</v>
      </c>
      <c r="E39" s="6">
        <v>241500</v>
      </c>
      <c r="F39" s="6">
        <v>44112</v>
      </c>
      <c r="G39" s="6">
        <v>25418</v>
      </c>
      <c r="H39" s="6">
        <v>0</v>
      </c>
      <c r="I39" s="5">
        <v>8.1785693831968391</v>
      </c>
      <c r="J39" s="5">
        <v>6.9154114884600002</v>
      </c>
      <c r="K39" s="5">
        <v>1.26315789473684</v>
      </c>
      <c r="L39" s="5">
        <v>0.72785063856594701</v>
      </c>
      <c r="M39" s="5">
        <v>0</v>
      </c>
      <c r="N39" s="5">
        <v>30.534249026646101</v>
      </c>
      <c r="O39" s="6">
        <v>1066317.0445085401</v>
      </c>
      <c r="P39" s="4">
        <v>-22.355679643449299</v>
      </c>
      <c r="Q39" s="2">
        <v>-0.73215095691203402</v>
      </c>
      <c r="R39" s="4">
        <v>25.818316947239801</v>
      </c>
      <c r="S39" s="4">
        <v>4.7159320794063797</v>
      </c>
      <c r="T39" s="4">
        <v>0</v>
      </c>
      <c r="U39" s="6">
        <v>901627.26443150698</v>
      </c>
      <c r="V39" s="6">
        <v>164689.78007703001</v>
      </c>
      <c r="W39" s="6">
        <v>0</v>
      </c>
      <c r="X39" s="6">
        <f t="shared" si="0"/>
        <v>285612</v>
      </c>
      <c r="Y39" s="6">
        <f t="shared" si="1"/>
        <v>241500</v>
      </c>
      <c r="Z39" s="6">
        <f t="shared" si="2"/>
        <v>44112</v>
      </c>
      <c r="AA39" s="6">
        <f t="shared" si="3"/>
        <v>0</v>
      </c>
      <c r="AB39" s="6">
        <v>140057.92499999999</v>
      </c>
      <c r="AC39" s="6">
        <v>25582.754400000002</v>
      </c>
      <c r="AD39" s="6">
        <f t="shared" si="4"/>
        <v>25418</v>
      </c>
      <c r="AE39" s="6">
        <v>0</v>
      </c>
      <c r="AF39" s="6">
        <v>191058.67939999999</v>
      </c>
    </row>
    <row r="40" spans="1:32" x14ac:dyDescent="0.25">
      <c r="A40" t="s">
        <v>266</v>
      </c>
      <c r="B40" s="3">
        <v>5560</v>
      </c>
      <c r="C40" s="6">
        <v>187377</v>
      </c>
      <c r="D40" s="6">
        <v>189248</v>
      </c>
      <c r="E40" s="6">
        <v>166296</v>
      </c>
      <c r="F40" s="6">
        <v>13567</v>
      </c>
      <c r="G40" s="6">
        <v>1871</v>
      </c>
      <c r="H40" s="6">
        <v>7514</v>
      </c>
      <c r="I40" s="5">
        <v>33.700899280575499</v>
      </c>
      <c r="J40" s="5">
        <v>29.909352517985599</v>
      </c>
      <c r="K40" s="5">
        <v>2.4401079136690602</v>
      </c>
      <c r="L40" s="5">
        <v>0.33651079136690598</v>
      </c>
      <c r="M40" s="5">
        <v>1.35143884892086</v>
      </c>
      <c r="N40" s="5">
        <v>27.0627082230761</v>
      </c>
      <c r="O40" s="6">
        <v>150468.65772030299</v>
      </c>
      <c r="P40" s="4">
        <v>6.6381910574994496</v>
      </c>
      <c r="Q40" s="2">
        <v>0.245289237233069</v>
      </c>
      <c r="R40" s="4">
        <v>24.017996481236601</v>
      </c>
      <c r="S40" s="4">
        <v>1.9594708126529601</v>
      </c>
      <c r="T40" s="4">
        <v>1.0852409291865801</v>
      </c>
      <c r="U40" s="6">
        <v>133540.060435675</v>
      </c>
      <c r="V40" s="6">
        <v>10894.6577183504</v>
      </c>
      <c r="W40" s="6">
        <v>6033.9395662773804</v>
      </c>
      <c r="X40" s="6">
        <f t="shared" si="0"/>
        <v>150468.65772030299</v>
      </c>
      <c r="Y40" s="6">
        <f t="shared" si="1"/>
        <v>133540.06043567517</v>
      </c>
      <c r="Z40" s="6">
        <f t="shared" si="2"/>
        <v>10894.657718350441</v>
      </c>
      <c r="AA40" s="6">
        <f t="shared" si="3"/>
        <v>6033.9395662773804</v>
      </c>
      <c r="AB40" s="6">
        <v>77446.558049669897</v>
      </c>
      <c r="AC40" s="6">
        <v>6318.3567437573402</v>
      </c>
      <c r="AD40" s="6">
        <f t="shared" si="4"/>
        <v>1871</v>
      </c>
      <c r="AE40" s="6">
        <v>6033.9395662773804</v>
      </c>
      <c r="AF40" s="6">
        <v>91669.854359704594</v>
      </c>
    </row>
    <row r="41" spans="1:32" x14ac:dyDescent="0.25">
      <c r="A41" t="s">
        <v>176</v>
      </c>
      <c r="B41" s="3">
        <v>13072</v>
      </c>
      <c r="C41" s="6">
        <v>400985</v>
      </c>
      <c r="D41" s="6">
        <v>411335</v>
      </c>
      <c r="E41" s="6">
        <v>335780</v>
      </c>
      <c r="F41" s="6">
        <v>49680</v>
      </c>
      <c r="G41" s="6">
        <v>10350</v>
      </c>
      <c r="H41" s="6">
        <v>15525</v>
      </c>
      <c r="I41" s="5">
        <v>30.675107099143201</v>
      </c>
      <c r="J41" s="5">
        <v>25.686964504283999</v>
      </c>
      <c r="K41" s="5">
        <v>3.8004895960832301</v>
      </c>
      <c r="L41" s="5">
        <v>0.79176866585067296</v>
      </c>
      <c r="M41" s="5">
        <v>1.18765299877601</v>
      </c>
      <c r="N41" s="5">
        <v>41.539632489466001</v>
      </c>
      <c r="O41" s="6">
        <v>543006.07590229902</v>
      </c>
      <c r="P41" s="4">
        <v>-10.8645253903228</v>
      </c>
      <c r="Q41" s="2">
        <v>-0.26154601615885498</v>
      </c>
      <c r="R41" s="4">
        <v>34.784786955404499</v>
      </c>
      <c r="S41" s="4">
        <v>5.1465489783325298</v>
      </c>
      <c r="T41" s="4">
        <v>1.6082965557289199</v>
      </c>
      <c r="U41" s="6">
        <v>454706.73508104798</v>
      </c>
      <c r="V41" s="6">
        <v>67275.688244762801</v>
      </c>
      <c r="W41" s="6">
        <v>21023.652576488399</v>
      </c>
      <c r="X41" s="6">
        <f t="shared" si="0"/>
        <v>400985</v>
      </c>
      <c r="Y41" s="6">
        <f t="shared" si="1"/>
        <v>335780</v>
      </c>
      <c r="Z41" s="6">
        <f t="shared" si="2"/>
        <v>49680</v>
      </c>
      <c r="AA41" s="6">
        <f t="shared" si="3"/>
        <v>15525</v>
      </c>
      <c r="AB41" s="6">
        <v>194735.611</v>
      </c>
      <c r="AC41" s="6">
        <v>28811.916000000001</v>
      </c>
      <c r="AD41" s="6">
        <f>G41</f>
        <v>10350</v>
      </c>
      <c r="AE41" s="6">
        <v>15525</v>
      </c>
      <c r="AF41" s="6">
        <v>249422.527</v>
      </c>
    </row>
    <row r="42" spans="1:32" x14ac:dyDescent="0.25">
      <c r="A42" t="s">
        <v>57</v>
      </c>
      <c r="B42" s="3">
        <v>47337</v>
      </c>
      <c r="C42" s="6">
        <v>841395</v>
      </c>
      <c r="D42" s="6">
        <v>845535</v>
      </c>
      <c r="E42" s="6">
        <v>765211</v>
      </c>
      <c r="F42" s="6">
        <v>76184</v>
      </c>
      <c r="G42" s="6">
        <v>4140</v>
      </c>
      <c r="H42" s="6">
        <v>0</v>
      </c>
      <c r="I42" s="5">
        <v>17.774573800621098</v>
      </c>
      <c r="J42" s="5">
        <v>16.1651773454169</v>
      </c>
      <c r="K42" s="5">
        <v>1.60939645520417</v>
      </c>
      <c r="L42" s="5">
        <v>8.7458013815831195E-2</v>
      </c>
      <c r="M42" s="5">
        <v>0</v>
      </c>
      <c r="N42" s="5">
        <v>32.580850887749499</v>
      </c>
      <c r="O42" s="6">
        <v>1542279.7384734</v>
      </c>
      <c r="P42" s="4">
        <v>-14.8062770871284</v>
      </c>
      <c r="Q42" s="2">
        <v>-0.45444721926202403</v>
      </c>
      <c r="R42" s="4">
        <v>29.6308220142331</v>
      </c>
      <c r="S42" s="4">
        <v>2.95002887351637</v>
      </c>
      <c r="T42" s="4">
        <v>0</v>
      </c>
      <c r="U42" s="6">
        <v>1402634.22168775</v>
      </c>
      <c r="V42" s="6">
        <v>139645.51678564399</v>
      </c>
      <c r="W42" s="6">
        <v>0</v>
      </c>
      <c r="X42" s="6">
        <f t="shared" si="0"/>
        <v>841395</v>
      </c>
      <c r="Y42" s="6">
        <f t="shared" si="1"/>
        <v>765211</v>
      </c>
      <c r="Z42" s="6">
        <f t="shared" si="2"/>
        <v>76184</v>
      </c>
      <c r="AA42" s="6">
        <f t="shared" si="3"/>
        <v>0</v>
      </c>
      <c r="AB42" s="6">
        <v>443784.11945</v>
      </c>
      <c r="AC42" s="6">
        <v>44182.910799999998</v>
      </c>
      <c r="AD42" s="6">
        <f t="shared" si="4"/>
        <v>4140</v>
      </c>
      <c r="AE42" s="6">
        <v>0</v>
      </c>
      <c r="AF42" s="6">
        <v>492107.03025000001</v>
      </c>
    </row>
    <row r="43" spans="1:32" x14ac:dyDescent="0.25">
      <c r="A43" t="s">
        <v>81</v>
      </c>
      <c r="B43" s="3">
        <v>32806</v>
      </c>
      <c r="C43" s="6">
        <v>359502</v>
      </c>
      <c r="D43" s="6">
        <v>361002</v>
      </c>
      <c r="E43" s="6">
        <v>359502</v>
      </c>
      <c r="F43" s="6">
        <v>0</v>
      </c>
      <c r="G43" s="6">
        <v>1500</v>
      </c>
      <c r="H43" s="6">
        <v>0</v>
      </c>
      <c r="I43" s="5">
        <v>10.958422239834199</v>
      </c>
      <c r="J43" s="5">
        <v>10.958422239834199</v>
      </c>
      <c r="K43" s="5">
        <v>0</v>
      </c>
      <c r="L43" s="5">
        <v>4.5723343290861397E-2</v>
      </c>
      <c r="M43" s="5">
        <v>0</v>
      </c>
      <c r="N43" s="5">
        <v>29.304901047324702</v>
      </c>
      <c r="O43" s="6">
        <v>961376.58375853498</v>
      </c>
      <c r="P43" s="4">
        <v>-18.346478807490499</v>
      </c>
      <c r="Q43" s="2">
        <v>-0.62605496527228199</v>
      </c>
      <c r="R43" s="4">
        <v>29.304901047324702</v>
      </c>
      <c r="S43" s="4">
        <v>0</v>
      </c>
      <c r="T43" s="4">
        <v>0</v>
      </c>
      <c r="U43" s="6">
        <v>961376.58375853498</v>
      </c>
      <c r="V43" s="6">
        <v>0</v>
      </c>
      <c r="W43" s="6">
        <v>0</v>
      </c>
      <c r="X43" s="6">
        <f t="shared" si="0"/>
        <v>359502</v>
      </c>
      <c r="Y43" s="6">
        <f t="shared" si="1"/>
        <v>359502</v>
      </c>
      <c r="Z43" s="6">
        <f t="shared" si="2"/>
        <v>0</v>
      </c>
      <c r="AA43" s="6">
        <f t="shared" si="3"/>
        <v>0</v>
      </c>
      <c r="AB43" s="6">
        <v>208493.18489999999</v>
      </c>
      <c r="AC43" s="6">
        <v>0</v>
      </c>
      <c r="AD43" s="6">
        <f t="shared" si="4"/>
        <v>1500</v>
      </c>
      <c r="AE43" s="6">
        <v>0</v>
      </c>
      <c r="AF43" s="6">
        <v>209993.18489999999</v>
      </c>
    </row>
    <row r="44" spans="1:32" x14ac:dyDescent="0.25">
      <c r="A44" t="s">
        <v>41</v>
      </c>
      <c r="B44" s="3">
        <v>59945</v>
      </c>
      <c r="C44" s="6">
        <v>1289323</v>
      </c>
      <c r="D44" s="6">
        <v>1292323</v>
      </c>
      <c r="E44" s="6">
        <v>1189323</v>
      </c>
      <c r="F44" s="6">
        <v>100000</v>
      </c>
      <c r="G44" s="6">
        <v>3000</v>
      </c>
      <c r="H44" s="6">
        <v>0</v>
      </c>
      <c r="I44" s="5">
        <v>21.5084327300025</v>
      </c>
      <c r="J44" s="5">
        <v>19.840236883810199</v>
      </c>
      <c r="K44" s="5">
        <v>1.6681958461923401</v>
      </c>
      <c r="L44" s="5">
        <v>5.0045875385770301E-2</v>
      </c>
      <c r="M44" s="5">
        <v>0</v>
      </c>
      <c r="N44" s="5">
        <v>21.418503472902799</v>
      </c>
      <c r="O44" s="6">
        <v>1283932.19068316</v>
      </c>
      <c r="P44" s="4">
        <v>8.9929257099683496E-2</v>
      </c>
      <c r="Q44" s="2">
        <v>4.1986713597173004E-3</v>
      </c>
      <c r="R44" s="4">
        <v>19.7572825474324</v>
      </c>
      <c r="S44" s="4">
        <v>1.66122092547041</v>
      </c>
      <c r="T44" s="4">
        <v>0</v>
      </c>
      <c r="U44" s="6">
        <v>1184350.30230584</v>
      </c>
      <c r="V44" s="6">
        <v>99581.888377323601</v>
      </c>
      <c r="W44" s="6">
        <v>0</v>
      </c>
      <c r="X44" s="6">
        <f t="shared" si="0"/>
        <v>1283932.19068316</v>
      </c>
      <c r="Y44" s="6">
        <f t="shared" si="1"/>
        <v>1184350.3023058365</v>
      </c>
      <c r="Z44" s="6">
        <f t="shared" si="2"/>
        <v>99581.888377323587</v>
      </c>
      <c r="AA44" s="6">
        <f t="shared" si="3"/>
        <v>0</v>
      </c>
      <c r="AB44" s="6">
        <v>686863.95782226999</v>
      </c>
      <c r="AC44" s="6">
        <v>57752.516164428802</v>
      </c>
      <c r="AD44" s="6">
        <f t="shared" si="4"/>
        <v>3000</v>
      </c>
      <c r="AE44" s="6">
        <v>0</v>
      </c>
      <c r="AF44" s="6">
        <v>747616.47398669797</v>
      </c>
    </row>
    <row r="45" spans="1:32" x14ac:dyDescent="0.25">
      <c r="A45" t="s">
        <v>221</v>
      </c>
      <c r="B45" s="3">
        <v>9776</v>
      </c>
      <c r="C45" s="6">
        <v>398400</v>
      </c>
      <c r="D45" s="6">
        <v>400900</v>
      </c>
      <c r="E45" s="6">
        <v>350150</v>
      </c>
      <c r="F45" s="6">
        <v>38250</v>
      </c>
      <c r="G45" s="6">
        <v>2500</v>
      </c>
      <c r="H45" s="6">
        <v>10000</v>
      </c>
      <c r="I45" s="5">
        <v>40.752864157119497</v>
      </c>
      <c r="J45" s="5">
        <v>35.817307692307701</v>
      </c>
      <c r="K45" s="5">
        <v>3.9126432078559699</v>
      </c>
      <c r="L45" s="5">
        <v>0.25572831423895298</v>
      </c>
      <c r="M45" s="5">
        <v>1.0229132569558099</v>
      </c>
      <c r="N45" s="5">
        <v>26.106964709575202</v>
      </c>
      <c r="O45" s="6">
        <v>255221.687000807</v>
      </c>
      <c r="P45" s="4">
        <v>14.645899447544201</v>
      </c>
      <c r="Q45" s="2">
        <v>0.56099587257543504</v>
      </c>
      <c r="R45" s="4">
        <v>22.945164892213299</v>
      </c>
      <c r="S45" s="4">
        <v>2.5065045184268402</v>
      </c>
      <c r="T45" s="4">
        <v>0.65529529893512095</v>
      </c>
      <c r="U45" s="6">
        <v>224311.93198627699</v>
      </c>
      <c r="V45" s="6">
        <v>24503.5881721408</v>
      </c>
      <c r="W45" s="6">
        <v>6406.1668423897399</v>
      </c>
      <c r="X45" s="6">
        <f t="shared" si="0"/>
        <v>255221.687000807</v>
      </c>
      <c r="Y45" s="6">
        <f t="shared" si="1"/>
        <v>224311.93198627653</v>
      </c>
      <c r="Z45" s="6">
        <f t="shared" si="2"/>
        <v>24503.588172140731</v>
      </c>
      <c r="AA45" s="6">
        <f t="shared" si="3"/>
        <v>6406.1668423897336</v>
      </c>
      <c r="AB45" s="6">
        <v>130089.704955441</v>
      </c>
      <c r="AC45" s="6">
        <v>14210.855960433</v>
      </c>
      <c r="AD45" s="6">
        <f>G45</f>
        <v>2500</v>
      </c>
      <c r="AE45" s="6">
        <v>6406.1668423897399</v>
      </c>
      <c r="AF45" s="6">
        <v>153206.72775826399</v>
      </c>
    </row>
    <row r="46" spans="1:32" x14ac:dyDescent="0.25">
      <c r="A46" t="s">
        <v>120</v>
      </c>
      <c r="B46" s="3">
        <v>21623</v>
      </c>
      <c r="C46" s="6">
        <v>759238</v>
      </c>
      <c r="D46" s="6">
        <v>760138</v>
      </c>
      <c r="E46" s="6">
        <v>674816</v>
      </c>
      <c r="F46" s="6">
        <v>84422</v>
      </c>
      <c r="G46" s="6">
        <v>900</v>
      </c>
      <c r="H46" s="6">
        <v>0</v>
      </c>
      <c r="I46" s="5">
        <v>35.112519076908796</v>
      </c>
      <c r="J46" s="5">
        <v>31.208250474032301</v>
      </c>
      <c r="K46" s="5">
        <v>3.9042686028765701</v>
      </c>
      <c r="L46" s="5">
        <v>4.1622346575405797E-2</v>
      </c>
      <c r="M46" s="5">
        <v>0</v>
      </c>
      <c r="N46" s="5">
        <v>35.01222656022</v>
      </c>
      <c r="O46" s="6">
        <v>757069.37491163798</v>
      </c>
      <c r="P46" s="4">
        <v>0.10029251668880999</v>
      </c>
      <c r="Q46" s="2">
        <v>2.86449982026449E-3</v>
      </c>
      <c r="R46" s="4">
        <v>31.1191097896331</v>
      </c>
      <c r="S46" s="4">
        <v>3.8931167705869498</v>
      </c>
      <c r="T46" s="4">
        <v>0</v>
      </c>
      <c r="U46" s="6">
        <v>672888.510981236</v>
      </c>
      <c r="V46" s="6">
        <v>84180.863930401698</v>
      </c>
      <c r="W46" s="6">
        <v>0</v>
      </c>
      <c r="X46" s="6">
        <f t="shared" si="0"/>
        <v>757069.37491163798</v>
      </c>
      <c r="Y46" s="6">
        <f t="shared" si="1"/>
        <v>672888.51098123624</v>
      </c>
      <c r="Z46" s="6">
        <f t="shared" si="2"/>
        <v>84180.863930401669</v>
      </c>
      <c r="AA46" s="6">
        <f t="shared" si="3"/>
        <v>0</v>
      </c>
      <c r="AB46" s="6">
        <v>390241.691943568</v>
      </c>
      <c r="AC46" s="6">
        <v>48820.692036436398</v>
      </c>
      <c r="AD46" s="6">
        <f t="shared" si="4"/>
        <v>900</v>
      </c>
      <c r="AE46" s="6">
        <v>0</v>
      </c>
      <c r="AF46" s="6">
        <v>439962.383980004</v>
      </c>
    </row>
    <row r="47" spans="1:32" x14ac:dyDescent="0.25">
      <c r="A47" t="s">
        <v>157</v>
      </c>
      <c r="B47" s="3">
        <v>15362</v>
      </c>
      <c r="C47" s="6">
        <v>1013241</v>
      </c>
      <c r="D47" s="6">
        <v>1032591</v>
      </c>
      <c r="E47" s="6">
        <v>871991</v>
      </c>
      <c r="F47" s="6">
        <v>141250</v>
      </c>
      <c r="G47" s="6">
        <v>19350</v>
      </c>
      <c r="H47" s="6">
        <v>0</v>
      </c>
      <c r="I47" s="5">
        <v>65.957622705376906</v>
      </c>
      <c r="J47" s="5">
        <v>56.762856398906401</v>
      </c>
      <c r="K47" s="5">
        <v>9.1947663064705107</v>
      </c>
      <c r="L47" s="5">
        <v>1.2596016143731299</v>
      </c>
      <c r="M47" s="5">
        <v>0</v>
      </c>
      <c r="N47" s="5">
        <v>43.5706989970504</v>
      </c>
      <c r="O47" s="6">
        <v>669333.07799268898</v>
      </c>
      <c r="P47" s="4">
        <v>22.386923708326499</v>
      </c>
      <c r="Q47" s="2">
        <v>0.51380685239504498</v>
      </c>
      <c r="R47" s="4">
        <v>37.4967627535177</v>
      </c>
      <c r="S47" s="4">
        <v>6.07393624353276</v>
      </c>
      <c r="T47" s="4">
        <v>0</v>
      </c>
      <c r="U47" s="6">
        <v>576025.26941953902</v>
      </c>
      <c r="V47" s="6">
        <v>93307.808573150294</v>
      </c>
      <c r="W47" s="6">
        <v>0</v>
      </c>
      <c r="X47" s="6">
        <f t="shared" si="0"/>
        <v>669333.07799268898</v>
      </c>
      <c r="Y47" s="6">
        <f t="shared" si="1"/>
        <v>576025.26941953879</v>
      </c>
      <c r="Z47" s="6">
        <f t="shared" si="2"/>
        <v>93307.808573150236</v>
      </c>
      <c r="AA47" s="6">
        <f t="shared" si="3"/>
        <v>0</v>
      </c>
      <c r="AB47" s="6">
        <v>334065.85499986197</v>
      </c>
      <c r="AC47" s="6">
        <v>54113.863581998499</v>
      </c>
      <c r="AD47" s="6">
        <f t="shared" si="4"/>
        <v>19350</v>
      </c>
      <c r="AE47" s="6">
        <v>0</v>
      </c>
      <c r="AF47" s="6">
        <v>407529.71858186001</v>
      </c>
    </row>
    <row r="48" spans="1:32" x14ac:dyDescent="0.25">
      <c r="A48" t="s">
        <v>195</v>
      </c>
      <c r="B48" s="3">
        <v>11520</v>
      </c>
      <c r="C48" s="6">
        <v>525988</v>
      </c>
      <c r="D48" s="6">
        <v>529588</v>
      </c>
      <c r="E48" s="6">
        <v>518788</v>
      </c>
      <c r="F48" s="6">
        <v>3600</v>
      </c>
      <c r="G48" s="6">
        <v>3600</v>
      </c>
      <c r="H48" s="6">
        <v>3600</v>
      </c>
      <c r="I48" s="5">
        <v>45.658680555555598</v>
      </c>
      <c r="J48" s="5">
        <v>45.033680555555598</v>
      </c>
      <c r="K48" s="5">
        <v>0.3125</v>
      </c>
      <c r="L48" s="5">
        <v>0.3125</v>
      </c>
      <c r="M48" s="5">
        <v>0.3125</v>
      </c>
      <c r="N48" s="5">
        <v>23.229494446475101</v>
      </c>
      <c r="O48" s="6">
        <v>267603.77602339297</v>
      </c>
      <c r="P48" s="4">
        <v>22.429186109080501</v>
      </c>
      <c r="Q48" s="2">
        <v>0.96554775054452202</v>
      </c>
      <c r="R48" s="4">
        <v>22.9115169260476</v>
      </c>
      <c r="S48" s="4">
        <v>0.158988760213751</v>
      </c>
      <c r="T48" s="4">
        <v>0.158988760213751</v>
      </c>
      <c r="U48" s="6">
        <v>263940.674988068</v>
      </c>
      <c r="V48" s="6">
        <v>1831.5505176624099</v>
      </c>
      <c r="W48" s="6">
        <v>1831.5505176624099</v>
      </c>
      <c r="X48" s="6">
        <f t="shared" si="0"/>
        <v>267603.77602339297</v>
      </c>
      <c r="Y48" s="6">
        <f t="shared" si="1"/>
        <v>263940.67498806817</v>
      </c>
      <c r="Z48" s="6">
        <f t="shared" si="2"/>
        <v>1831.5505176624083</v>
      </c>
      <c r="AA48" s="6">
        <f t="shared" si="3"/>
        <v>1831.5505176624083</v>
      </c>
      <c r="AB48" s="6">
        <v>153072.39445933001</v>
      </c>
      <c r="AC48" s="6">
        <v>1062.2077227183099</v>
      </c>
      <c r="AD48" s="6">
        <f t="shared" si="4"/>
        <v>3600</v>
      </c>
      <c r="AE48" s="6">
        <v>1831.5505176624099</v>
      </c>
      <c r="AF48" s="6">
        <v>159566.152699711</v>
      </c>
    </row>
    <row r="49" spans="1:32" x14ac:dyDescent="0.25">
      <c r="A49" t="s">
        <v>258</v>
      </c>
      <c r="B49" s="3">
        <v>6376</v>
      </c>
      <c r="C49" s="6">
        <v>924700</v>
      </c>
      <c r="D49" s="6">
        <v>925700</v>
      </c>
      <c r="E49" s="6">
        <v>916700</v>
      </c>
      <c r="F49" s="6">
        <v>2000</v>
      </c>
      <c r="G49" s="6">
        <v>1000</v>
      </c>
      <c r="H49" s="6">
        <v>6000</v>
      </c>
      <c r="I49" s="5">
        <v>145.02823086574699</v>
      </c>
      <c r="J49" s="5">
        <v>143.773525721455</v>
      </c>
      <c r="K49" s="5">
        <v>0.31367628607277298</v>
      </c>
      <c r="L49" s="5">
        <v>0.15683814303638599</v>
      </c>
      <c r="M49" s="5">
        <v>0.94102885821831905</v>
      </c>
      <c r="N49" s="5">
        <v>36.645946934593297</v>
      </c>
      <c r="O49" s="6">
        <v>233654.55765496701</v>
      </c>
      <c r="P49" s="4">
        <v>108.382283931153</v>
      </c>
      <c r="Q49" s="2">
        <v>2.9575517348370601</v>
      </c>
      <c r="R49" s="4">
        <v>36.328906191134102</v>
      </c>
      <c r="S49" s="4">
        <v>7.9260185864806501E-2</v>
      </c>
      <c r="T49" s="4">
        <v>0.23778055759441999</v>
      </c>
      <c r="U49" s="6">
        <v>231633.10587467099</v>
      </c>
      <c r="V49" s="6">
        <v>505.36294507400601</v>
      </c>
      <c r="W49" s="6">
        <v>1516.08883522202</v>
      </c>
      <c r="X49" s="6">
        <f t="shared" si="0"/>
        <v>233654.55765496701</v>
      </c>
      <c r="Y49" s="6">
        <f t="shared" si="1"/>
        <v>231633.10587467096</v>
      </c>
      <c r="Z49" s="6">
        <f t="shared" si="2"/>
        <v>505.36294507400675</v>
      </c>
      <c r="AA49" s="6">
        <f t="shared" si="3"/>
        <v>1516.0888352220202</v>
      </c>
      <c r="AB49" s="6">
        <v>134335.61975201499</v>
      </c>
      <c r="AC49" s="6">
        <v>293.08523999567001</v>
      </c>
      <c r="AD49" s="6">
        <f t="shared" si="4"/>
        <v>1000</v>
      </c>
      <c r="AE49" s="6">
        <v>1516.08883522202</v>
      </c>
      <c r="AF49" s="6">
        <v>137144.79382723299</v>
      </c>
    </row>
    <row r="50" spans="1:32" x14ac:dyDescent="0.25">
      <c r="A50" t="s">
        <v>210</v>
      </c>
      <c r="B50" s="3">
        <v>10384</v>
      </c>
      <c r="C50" s="6">
        <v>398080</v>
      </c>
      <c r="D50" s="6">
        <v>417880</v>
      </c>
      <c r="E50" s="6">
        <v>358080</v>
      </c>
      <c r="F50" s="6">
        <v>40000</v>
      </c>
      <c r="G50" s="6">
        <v>19800</v>
      </c>
      <c r="H50" s="6">
        <v>0</v>
      </c>
      <c r="I50" s="5">
        <v>38.335901386748802</v>
      </c>
      <c r="J50" s="5">
        <v>34.483821263482298</v>
      </c>
      <c r="K50" s="5">
        <v>3.85208012326656</v>
      </c>
      <c r="L50" s="5">
        <v>1.9067796610169501</v>
      </c>
      <c r="M50" s="5">
        <v>0</v>
      </c>
      <c r="N50" s="5">
        <v>24.032072849000699</v>
      </c>
      <c r="O50" s="6">
        <v>249549.044464023</v>
      </c>
      <c r="P50" s="4">
        <v>14.303828537748201</v>
      </c>
      <c r="Q50" s="2">
        <v>0.59519745248870404</v>
      </c>
      <c r="R50" s="4">
        <v>21.617274532179898</v>
      </c>
      <c r="S50" s="4">
        <v>2.4147983168208098</v>
      </c>
      <c r="T50" s="4">
        <v>0</v>
      </c>
      <c r="U50" s="6">
        <v>224473.77874215599</v>
      </c>
      <c r="V50" s="6">
        <v>25075.265721867301</v>
      </c>
      <c r="W50" s="6">
        <v>0</v>
      </c>
      <c r="X50" s="6">
        <f t="shared" si="0"/>
        <v>249549.044464023</v>
      </c>
      <c r="Y50" s="6">
        <f t="shared" si="1"/>
        <v>224473.77874215573</v>
      </c>
      <c r="Z50" s="6">
        <f t="shared" si="2"/>
        <v>25075.265721867261</v>
      </c>
      <c r="AA50" s="6">
        <f t="shared" si="3"/>
        <v>0</v>
      </c>
      <c r="AB50" s="6">
        <v>130183.567981513</v>
      </c>
      <c r="AC50" s="6">
        <v>14542.4003553969</v>
      </c>
      <c r="AD50" s="6">
        <f t="shared" si="4"/>
        <v>19800</v>
      </c>
      <c r="AE50" s="6">
        <v>0</v>
      </c>
      <c r="AF50" s="6">
        <v>164525.96833691001</v>
      </c>
    </row>
    <row r="51" spans="1:32" x14ac:dyDescent="0.25">
      <c r="A51" t="s">
        <v>90</v>
      </c>
      <c r="B51" s="3">
        <v>28936</v>
      </c>
      <c r="C51" s="6">
        <v>862280</v>
      </c>
      <c r="D51" s="6">
        <v>866280</v>
      </c>
      <c r="E51" s="6">
        <v>838280</v>
      </c>
      <c r="F51" s="6">
        <v>16000</v>
      </c>
      <c r="G51" s="6">
        <v>4000</v>
      </c>
      <c r="H51" s="6">
        <v>8000</v>
      </c>
      <c r="I51" s="5">
        <v>29.799557644456701</v>
      </c>
      <c r="J51" s="5">
        <v>28.9701410008294</v>
      </c>
      <c r="K51" s="5">
        <v>0.55294442908487695</v>
      </c>
      <c r="L51" s="5">
        <v>0.13823610727121899</v>
      </c>
      <c r="M51" s="5">
        <v>0.27647221454243798</v>
      </c>
      <c r="N51" s="5">
        <v>33.931294274200503</v>
      </c>
      <c r="O51" s="6">
        <v>981835.93111826596</v>
      </c>
      <c r="P51" s="4">
        <v>-4.1317366297437799</v>
      </c>
      <c r="Q51" s="2">
        <v>-0.121767728526799</v>
      </c>
      <c r="R51" s="4">
        <v>32.986878234653197</v>
      </c>
      <c r="S51" s="4">
        <v>0.62961069303150696</v>
      </c>
      <c r="T51" s="4">
        <v>0.31480534651575398</v>
      </c>
      <c r="U51" s="6">
        <v>954508.30859792605</v>
      </c>
      <c r="V51" s="6">
        <v>18218.415013559701</v>
      </c>
      <c r="W51" s="6">
        <v>9109.2075067798505</v>
      </c>
      <c r="X51" s="6">
        <f t="shared" si="0"/>
        <v>862280</v>
      </c>
      <c r="Y51" s="6">
        <f t="shared" si="1"/>
        <v>838280</v>
      </c>
      <c r="Z51" s="6">
        <f t="shared" si="2"/>
        <v>16000</v>
      </c>
      <c r="AA51" s="6">
        <f t="shared" si="3"/>
        <v>8000</v>
      </c>
      <c r="AB51" s="6">
        <v>486160.48599999998</v>
      </c>
      <c r="AC51" s="6">
        <v>9279.2000000000007</v>
      </c>
      <c r="AD51" s="6">
        <f t="shared" si="4"/>
        <v>4000</v>
      </c>
      <c r="AE51" s="6">
        <v>8000</v>
      </c>
      <c r="AF51" s="6">
        <v>507439.68599999999</v>
      </c>
    </row>
    <row r="52" spans="1:32" x14ac:dyDescent="0.25">
      <c r="A52" t="s">
        <v>198</v>
      </c>
      <c r="B52" s="3">
        <v>11458</v>
      </c>
      <c r="C52" s="6">
        <v>150000</v>
      </c>
      <c r="D52" s="6">
        <v>150000</v>
      </c>
      <c r="E52" s="6">
        <v>150000</v>
      </c>
      <c r="F52" s="6">
        <v>0</v>
      </c>
      <c r="G52" s="6">
        <v>0</v>
      </c>
      <c r="H52" s="6">
        <v>0</v>
      </c>
      <c r="I52" s="5">
        <v>13.0912899284343</v>
      </c>
      <c r="J52" s="5">
        <v>13.0912899284343</v>
      </c>
      <c r="K52" s="5">
        <v>0</v>
      </c>
      <c r="L52" s="5">
        <v>0</v>
      </c>
      <c r="M52" s="5">
        <v>0</v>
      </c>
      <c r="N52" s="5">
        <v>25.656075326739401</v>
      </c>
      <c r="O52" s="6">
        <v>293967.31109377998</v>
      </c>
      <c r="P52" s="4">
        <v>-12.5647853983051</v>
      </c>
      <c r="Q52" s="2">
        <v>-0.48973918412259099</v>
      </c>
      <c r="R52" s="4">
        <v>25.656075326739401</v>
      </c>
      <c r="S52" s="4">
        <v>0</v>
      </c>
      <c r="T52" s="4">
        <v>0</v>
      </c>
      <c r="U52" s="6">
        <v>293967.31109377998</v>
      </c>
      <c r="V52" s="6">
        <v>0</v>
      </c>
      <c r="W52" s="6">
        <v>0</v>
      </c>
      <c r="X52" s="6">
        <f t="shared" si="0"/>
        <v>150000</v>
      </c>
      <c r="Y52" s="6">
        <f t="shared" si="1"/>
        <v>150000</v>
      </c>
      <c r="Z52" s="6">
        <f t="shared" si="2"/>
        <v>0</v>
      </c>
      <c r="AA52" s="6">
        <f t="shared" si="3"/>
        <v>0</v>
      </c>
      <c r="AB52" s="6">
        <v>86992.5</v>
      </c>
      <c r="AC52" s="6">
        <v>0</v>
      </c>
      <c r="AD52" s="6">
        <f t="shared" si="4"/>
        <v>0</v>
      </c>
      <c r="AE52" s="6">
        <v>0</v>
      </c>
      <c r="AF52" s="6">
        <v>86992.5</v>
      </c>
    </row>
    <row r="53" spans="1:32" x14ac:dyDescent="0.25">
      <c r="A53" t="s">
        <v>230</v>
      </c>
      <c r="B53" s="3">
        <v>9131</v>
      </c>
      <c r="C53" s="6">
        <v>26000</v>
      </c>
      <c r="D53" s="6">
        <v>26000</v>
      </c>
      <c r="E53" s="6">
        <v>10000</v>
      </c>
      <c r="F53" s="6">
        <v>0</v>
      </c>
      <c r="G53" s="6">
        <v>0</v>
      </c>
      <c r="H53" s="6">
        <v>16000</v>
      </c>
      <c r="I53" s="5">
        <v>2.8474427773518798</v>
      </c>
      <c r="J53" s="5">
        <v>1.09517029898149</v>
      </c>
      <c r="K53" s="5">
        <v>0</v>
      </c>
      <c r="L53" s="5">
        <v>0</v>
      </c>
      <c r="M53" s="5">
        <v>1.75227247837039</v>
      </c>
      <c r="N53" s="5">
        <v>26.411380991033699</v>
      </c>
      <c r="O53" s="6">
        <v>241162.319829129</v>
      </c>
      <c r="P53" s="4">
        <v>-23.563938213681801</v>
      </c>
      <c r="Q53" s="2">
        <v>-0.89218879624967196</v>
      </c>
      <c r="R53" s="4">
        <v>10.1582234580899</v>
      </c>
      <c r="S53" s="4">
        <v>0</v>
      </c>
      <c r="T53" s="4">
        <v>16.253157532943799</v>
      </c>
      <c r="U53" s="6">
        <v>92754.7383958188</v>
      </c>
      <c r="V53" s="6">
        <v>0</v>
      </c>
      <c r="W53" s="6">
        <v>148407.58143331</v>
      </c>
      <c r="X53" s="6">
        <f t="shared" si="0"/>
        <v>26000</v>
      </c>
      <c r="Y53" s="6">
        <f t="shared" si="1"/>
        <v>10000</v>
      </c>
      <c r="Z53" s="6">
        <f t="shared" si="2"/>
        <v>0</v>
      </c>
      <c r="AA53" s="6">
        <f t="shared" si="3"/>
        <v>16000</v>
      </c>
      <c r="AB53" s="6">
        <v>5799.5</v>
      </c>
      <c r="AC53" s="6">
        <v>0</v>
      </c>
      <c r="AD53" s="6">
        <f t="shared" si="4"/>
        <v>0</v>
      </c>
      <c r="AE53" s="6">
        <v>16000</v>
      </c>
      <c r="AF53" s="6">
        <v>21799.5</v>
      </c>
    </row>
    <row r="54" spans="1:32" x14ac:dyDescent="0.25">
      <c r="A54" t="s">
        <v>40</v>
      </c>
      <c r="B54" s="3">
        <v>60971</v>
      </c>
      <c r="C54" s="6">
        <v>2149110</v>
      </c>
      <c r="D54" s="6">
        <v>2189110</v>
      </c>
      <c r="E54" s="6">
        <v>2050000</v>
      </c>
      <c r="F54" s="6">
        <v>99110</v>
      </c>
      <c r="G54" s="6">
        <v>40000</v>
      </c>
      <c r="H54" s="6">
        <v>0</v>
      </c>
      <c r="I54" s="5">
        <v>35.248068753997799</v>
      </c>
      <c r="J54" s="5">
        <v>33.622541864164901</v>
      </c>
      <c r="K54" s="5">
        <v>1.6255268898328701</v>
      </c>
      <c r="L54" s="5">
        <v>0.65604959734956003</v>
      </c>
      <c r="M54" s="5">
        <v>0</v>
      </c>
      <c r="N54" s="5">
        <v>28.315106209964299</v>
      </c>
      <c r="O54" s="6">
        <v>1726400.34072773</v>
      </c>
      <c r="P54" s="4">
        <v>6.9329625440334803</v>
      </c>
      <c r="Q54" s="2">
        <v>0.24485031038286301</v>
      </c>
      <c r="R54" s="4">
        <v>27.0093051218536</v>
      </c>
      <c r="S54" s="4">
        <v>1.3058010881106901</v>
      </c>
      <c r="T54" s="4">
        <v>0</v>
      </c>
      <c r="U54" s="6">
        <v>1646784.3425845399</v>
      </c>
      <c r="V54" s="6">
        <v>79615.998143196804</v>
      </c>
      <c r="W54" s="6">
        <v>0</v>
      </c>
      <c r="X54" s="6">
        <f t="shared" si="0"/>
        <v>1726400.34072773</v>
      </c>
      <c r="Y54" s="6">
        <f t="shared" si="1"/>
        <v>1646784.3425845334</v>
      </c>
      <c r="Z54" s="6">
        <f t="shared" si="2"/>
        <v>79615.99814319663</v>
      </c>
      <c r="AA54" s="6">
        <f t="shared" si="3"/>
        <v>0</v>
      </c>
      <c r="AB54" s="6">
        <v>955052.579481903</v>
      </c>
      <c r="AC54" s="6">
        <v>46173.298123146997</v>
      </c>
      <c r="AD54" s="6">
        <f t="shared" si="4"/>
        <v>40000</v>
      </c>
      <c r="AE54" s="6">
        <v>0</v>
      </c>
      <c r="AF54" s="6">
        <v>1041225.87760505</v>
      </c>
    </row>
    <row r="55" spans="1:32" x14ac:dyDescent="0.25">
      <c r="A55" t="s">
        <v>238</v>
      </c>
      <c r="B55" s="3">
        <v>9004</v>
      </c>
      <c r="C55" s="6">
        <v>67800</v>
      </c>
      <c r="D55" s="6">
        <v>68700</v>
      </c>
      <c r="E55" s="6">
        <v>60000</v>
      </c>
      <c r="F55" s="6">
        <v>7500</v>
      </c>
      <c r="G55" s="6">
        <v>900</v>
      </c>
      <c r="H55" s="6">
        <v>300</v>
      </c>
      <c r="I55" s="5">
        <v>7.5299866725899598</v>
      </c>
      <c r="J55" s="5">
        <v>6.6637050199911103</v>
      </c>
      <c r="K55" s="5">
        <v>0.83296312749888901</v>
      </c>
      <c r="L55" s="5">
        <v>9.9955575299866706E-2</v>
      </c>
      <c r="M55" s="5">
        <v>3.3318525099955601E-2</v>
      </c>
      <c r="N55" s="5">
        <v>25.912024160123099</v>
      </c>
      <c r="O55" s="6">
        <v>233311.865537748</v>
      </c>
      <c r="P55" s="4">
        <v>-18.382037487533101</v>
      </c>
      <c r="Q55" s="2">
        <v>-0.70940183499141296</v>
      </c>
      <c r="R55" s="4">
        <v>22.9309948319674</v>
      </c>
      <c r="S55" s="4">
        <v>2.8663743539959201</v>
      </c>
      <c r="T55" s="4">
        <v>0.114654974159837</v>
      </c>
      <c r="U55" s="6">
        <v>206470.67746703399</v>
      </c>
      <c r="V55" s="6">
        <v>25808.8346833793</v>
      </c>
      <c r="W55" s="6">
        <v>1032.3533873351701</v>
      </c>
      <c r="X55" s="6">
        <f t="shared" si="0"/>
        <v>67800</v>
      </c>
      <c r="Y55" s="6">
        <f t="shared" si="1"/>
        <v>60000</v>
      </c>
      <c r="Z55" s="6">
        <f t="shared" si="2"/>
        <v>7500</v>
      </c>
      <c r="AA55" s="6">
        <f t="shared" si="3"/>
        <v>300</v>
      </c>
      <c r="AB55" s="6">
        <v>34797</v>
      </c>
      <c r="AC55" s="6">
        <v>4349.625</v>
      </c>
      <c r="AD55" s="6">
        <f t="shared" si="4"/>
        <v>900</v>
      </c>
      <c r="AE55" s="6">
        <v>300</v>
      </c>
      <c r="AF55" s="6">
        <v>40346.625</v>
      </c>
    </row>
    <row r="56" spans="1:32" x14ac:dyDescent="0.25">
      <c r="A56" t="s">
        <v>267</v>
      </c>
      <c r="B56" s="3">
        <v>5555</v>
      </c>
      <c r="C56" s="6">
        <v>96676</v>
      </c>
      <c r="D56" s="6">
        <v>97396</v>
      </c>
      <c r="E56" s="6">
        <v>88038</v>
      </c>
      <c r="F56" s="6">
        <v>8638</v>
      </c>
      <c r="G56" s="6">
        <v>720</v>
      </c>
      <c r="H56" s="6">
        <v>0</v>
      </c>
      <c r="I56" s="5">
        <v>17.403420342034199</v>
      </c>
      <c r="J56" s="5">
        <v>15.848424842484199</v>
      </c>
      <c r="K56" s="5">
        <v>1.55499549954996</v>
      </c>
      <c r="L56" s="5">
        <v>0.12961296129613001</v>
      </c>
      <c r="M56" s="5">
        <v>0</v>
      </c>
      <c r="N56" s="5">
        <v>20.0758598019925</v>
      </c>
      <c r="O56" s="6">
        <v>111521.40120006799</v>
      </c>
      <c r="P56" s="4">
        <v>-2.6724394599582801</v>
      </c>
      <c r="Q56" s="2">
        <v>-0.133117061302303</v>
      </c>
      <c r="R56" s="4">
        <v>18.282081853281198</v>
      </c>
      <c r="S56" s="4">
        <v>1.7937779487112699</v>
      </c>
      <c r="T56" s="4">
        <v>0</v>
      </c>
      <c r="U56" s="6">
        <v>101556.964694977</v>
      </c>
      <c r="V56" s="6">
        <v>9964.4365050911201</v>
      </c>
      <c r="W56" s="6">
        <v>0</v>
      </c>
      <c r="X56" s="6">
        <f t="shared" si="0"/>
        <v>96676</v>
      </c>
      <c r="Y56" s="6">
        <f t="shared" si="1"/>
        <v>88038</v>
      </c>
      <c r="Z56" s="6">
        <f t="shared" si="2"/>
        <v>8638</v>
      </c>
      <c r="AA56" s="6">
        <f t="shared" si="3"/>
        <v>0</v>
      </c>
      <c r="AB56" s="6">
        <v>51057.638099999996</v>
      </c>
      <c r="AC56" s="6">
        <v>5009.6081000000004</v>
      </c>
      <c r="AD56" s="6">
        <f t="shared" si="4"/>
        <v>720</v>
      </c>
      <c r="AE56" s="6">
        <v>0</v>
      </c>
      <c r="AF56" s="6">
        <v>56787.246200000001</v>
      </c>
    </row>
    <row r="57" spans="1:32" x14ac:dyDescent="0.25">
      <c r="A57" t="s">
        <v>275</v>
      </c>
      <c r="B57" s="3">
        <v>5031</v>
      </c>
      <c r="C57" s="6">
        <v>53000</v>
      </c>
      <c r="D57" s="6">
        <v>58000</v>
      </c>
      <c r="E57" s="6">
        <v>45000</v>
      </c>
      <c r="F57" s="6">
        <v>8000</v>
      </c>
      <c r="G57" s="6">
        <v>5000</v>
      </c>
      <c r="H57" s="6">
        <v>0</v>
      </c>
      <c r="I57" s="5">
        <v>10.534684953289601</v>
      </c>
      <c r="J57" s="5">
        <v>8.9445438282647594</v>
      </c>
      <c r="K57" s="5">
        <v>1.5901411250248501</v>
      </c>
      <c r="L57" s="5">
        <v>0.99383820314052895</v>
      </c>
      <c r="M57" s="5">
        <v>0</v>
      </c>
      <c r="N57" s="5">
        <v>34.699135186142101</v>
      </c>
      <c r="O57" s="6">
        <v>174571.34912148101</v>
      </c>
      <c r="P57" s="4">
        <v>-24.164450232852499</v>
      </c>
      <c r="Q57" s="2">
        <v>-0.69639920716246295</v>
      </c>
      <c r="R57" s="4">
        <v>29.461529875026301</v>
      </c>
      <c r="S57" s="4">
        <v>5.2376053111157796</v>
      </c>
      <c r="T57" s="4">
        <v>0</v>
      </c>
      <c r="U57" s="6">
        <v>148220.95680125701</v>
      </c>
      <c r="V57" s="6">
        <v>26350.392320223498</v>
      </c>
      <c r="W57" s="6">
        <v>0</v>
      </c>
      <c r="X57" s="6">
        <f t="shared" si="0"/>
        <v>53000</v>
      </c>
      <c r="Y57" s="6">
        <f t="shared" si="1"/>
        <v>45000</v>
      </c>
      <c r="Z57" s="6">
        <f t="shared" si="2"/>
        <v>8000</v>
      </c>
      <c r="AA57" s="6">
        <f t="shared" si="3"/>
        <v>0</v>
      </c>
      <c r="AB57" s="6">
        <v>26097.75</v>
      </c>
      <c r="AC57" s="6">
        <v>4639.6000000000004</v>
      </c>
      <c r="AD57" s="6">
        <f t="shared" si="4"/>
        <v>5000</v>
      </c>
      <c r="AE57" s="6">
        <v>0</v>
      </c>
      <c r="AF57" s="6">
        <v>35737.35</v>
      </c>
    </row>
    <row r="58" spans="1:32" x14ac:dyDescent="0.25">
      <c r="A58" t="s">
        <v>141</v>
      </c>
      <c r="B58" s="3">
        <v>17233</v>
      </c>
      <c r="C58" s="6">
        <v>290000</v>
      </c>
      <c r="D58" s="6">
        <v>300000</v>
      </c>
      <c r="E58" s="6">
        <v>250000</v>
      </c>
      <c r="F58" s="6">
        <v>30000</v>
      </c>
      <c r="G58" s="6">
        <v>10000</v>
      </c>
      <c r="H58" s="6">
        <v>10000</v>
      </c>
      <c r="I58" s="5">
        <v>16.8281784947484</v>
      </c>
      <c r="J58" s="5">
        <v>14.5070504265073</v>
      </c>
      <c r="K58" s="5">
        <v>1.7408460511808701</v>
      </c>
      <c r="L58" s="5">
        <v>0.58028201706029103</v>
      </c>
      <c r="M58" s="5">
        <v>0.58028201706029103</v>
      </c>
      <c r="N58" s="5">
        <v>19.579142949019801</v>
      </c>
      <c r="O58" s="6">
        <v>337407.37044045702</v>
      </c>
      <c r="P58" s="4">
        <v>-2.7509644542713101</v>
      </c>
      <c r="Q58" s="2">
        <v>-0.14050484545898001</v>
      </c>
      <c r="R58" s="4">
        <v>16.8785715077757</v>
      </c>
      <c r="S58" s="4">
        <v>2.0254285809330801</v>
      </c>
      <c r="T58" s="4">
        <v>0.67514286031102599</v>
      </c>
      <c r="U58" s="6">
        <v>290868.42279349797</v>
      </c>
      <c r="V58" s="6">
        <v>34904.210735219698</v>
      </c>
      <c r="W58" s="6">
        <v>11634.736911739899</v>
      </c>
      <c r="X58" s="6">
        <f t="shared" si="0"/>
        <v>290000</v>
      </c>
      <c r="Y58" s="6">
        <f t="shared" si="1"/>
        <v>249999.99999999997</v>
      </c>
      <c r="Z58" s="6">
        <f t="shared" si="2"/>
        <v>30000</v>
      </c>
      <c r="AA58" s="6">
        <f t="shared" si="3"/>
        <v>10000</v>
      </c>
      <c r="AB58" s="6">
        <v>144987.5</v>
      </c>
      <c r="AC58" s="6">
        <v>17398.5</v>
      </c>
      <c r="AD58" s="6">
        <f t="shared" si="4"/>
        <v>10000</v>
      </c>
      <c r="AE58" s="6">
        <v>10000</v>
      </c>
      <c r="AF58" s="6">
        <v>182386</v>
      </c>
    </row>
    <row r="59" spans="1:32" x14ac:dyDescent="0.25">
      <c r="A59" t="s">
        <v>19</v>
      </c>
      <c r="B59" s="3">
        <v>103838</v>
      </c>
      <c r="C59" s="6">
        <v>9425266</v>
      </c>
      <c r="D59" s="6">
        <v>9428866</v>
      </c>
      <c r="E59" s="6">
        <v>9357766</v>
      </c>
      <c r="F59" s="6">
        <v>67500</v>
      </c>
      <c r="G59" s="6">
        <v>3600</v>
      </c>
      <c r="H59" s="6">
        <v>0</v>
      </c>
      <c r="I59" s="5">
        <v>90.768947784048194</v>
      </c>
      <c r="J59" s="5">
        <v>90.118896743003504</v>
      </c>
      <c r="K59" s="5">
        <v>0.65005104104470401</v>
      </c>
      <c r="L59" s="5">
        <v>3.4669388855717603E-2</v>
      </c>
      <c r="M59" s="5">
        <v>0</v>
      </c>
      <c r="N59" s="5">
        <v>50.859707886634801</v>
      </c>
      <c r="O59" s="6">
        <v>5281170.3475323804</v>
      </c>
      <c r="P59" s="4">
        <v>39.9092398974134</v>
      </c>
      <c r="Q59" s="2">
        <v>0.78469266843549901</v>
      </c>
      <c r="R59" s="4">
        <v>50.495470921614597</v>
      </c>
      <c r="S59" s="4">
        <v>0.364236965020175</v>
      </c>
      <c r="T59" s="4">
        <v>0</v>
      </c>
      <c r="U59" s="6">
        <v>5243348.7095586201</v>
      </c>
      <c r="V59" s="6">
        <v>37821.637973764999</v>
      </c>
      <c r="W59" s="6">
        <v>0</v>
      </c>
      <c r="X59" s="6">
        <f t="shared" si="0"/>
        <v>5281170.3475323804</v>
      </c>
      <c r="Y59" s="6">
        <f t="shared" si="1"/>
        <v>5243348.7095586155</v>
      </c>
      <c r="Z59" s="6">
        <f t="shared" si="2"/>
        <v>37821.637973764948</v>
      </c>
      <c r="AA59" s="6">
        <f t="shared" si="3"/>
        <v>0</v>
      </c>
      <c r="AB59" s="6">
        <v>3040880.0841085198</v>
      </c>
      <c r="AC59" s="6">
        <v>21934.658942884998</v>
      </c>
      <c r="AD59" s="6">
        <f t="shared" si="4"/>
        <v>3600</v>
      </c>
      <c r="AE59" s="6">
        <v>0</v>
      </c>
      <c r="AF59" s="6">
        <v>3066414.7430514102</v>
      </c>
    </row>
    <row r="60" spans="1:32" x14ac:dyDescent="0.25">
      <c r="A60" t="s">
        <v>3</v>
      </c>
      <c r="B60" s="3">
        <v>608993</v>
      </c>
      <c r="C60" s="6">
        <v>69044720</v>
      </c>
      <c r="D60" s="6">
        <v>69054020</v>
      </c>
      <c r="E60" s="6">
        <v>60877600</v>
      </c>
      <c r="F60" s="6">
        <v>7517120</v>
      </c>
      <c r="G60" s="6">
        <v>9300</v>
      </c>
      <c r="H60" s="6">
        <v>650000</v>
      </c>
      <c r="I60" s="5">
        <v>113.375227629874</v>
      </c>
      <c r="J60" s="5">
        <v>99.964367406521902</v>
      </c>
      <c r="K60" s="5">
        <v>12.343524474008699</v>
      </c>
      <c r="L60" s="5">
        <v>1.5271111490608299E-2</v>
      </c>
      <c r="M60" s="5">
        <v>1.06733574934359</v>
      </c>
      <c r="N60" s="5">
        <v>108.270065321803</v>
      </c>
      <c r="O60" s="6">
        <v>65935711.890520804</v>
      </c>
      <c r="P60" s="4">
        <v>5.1051623080711899</v>
      </c>
      <c r="Q60" s="2">
        <v>4.7152112570519898E-2</v>
      </c>
      <c r="R60" s="4">
        <v>95.463081443948198</v>
      </c>
      <c r="S60" s="4">
        <v>11.787709088136401</v>
      </c>
      <c r="T60" s="4">
        <v>1.0192747897184899</v>
      </c>
      <c r="U60" s="6">
        <v>58136348.3577943</v>
      </c>
      <c r="V60" s="6">
        <v>7178632.3207114404</v>
      </c>
      <c r="W60" s="6">
        <v>620731.21201503195</v>
      </c>
      <c r="X60" s="6">
        <f t="shared" si="0"/>
        <v>65935711.890520804</v>
      </c>
      <c r="Y60" s="6">
        <f t="shared" si="1"/>
        <v>58136348.35779433</v>
      </c>
      <c r="Z60" s="6">
        <f t="shared" si="2"/>
        <v>7178632.3207114423</v>
      </c>
      <c r="AA60" s="6">
        <f t="shared" si="3"/>
        <v>620731.21201503195</v>
      </c>
      <c r="AB60" s="6">
        <v>33716175.2301028</v>
      </c>
      <c r="AC60" s="6">
        <v>4163247.8143965998</v>
      </c>
      <c r="AD60" s="6">
        <f t="shared" si="4"/>
        <v>9300</v>
      </c>
      <c r="AE60" s="6">
        <v>620731.21201503195</v>
      </c>
      <c r="AF60" s="6">
        <v>38509454.256514497</v>
      </c>
    </row>
    <row r="61" spans="1:32" x14ac:dyDescent="0.25">
      <c r="A61" t="s">
        <v>175</v>
      </c>
      <c r="B61" s="3">
        <v>13286</v>
      </c>
      <c r="C61" s="6">
        <v>160170</v>
      </c>
      <c r="D61" s="6">
        <v>162570</v>
      </c>
      <c r="E61" s="6">
        <v>156970</v>
      </c>
      <c r="F61" s="6">
        <v>2400</v>
      </c>
      <c r="G61" s="6">
        <v>2400</v>
      </c>
      <c r="H61" s="6">
        <v>800</v>
      </c>
      <c r="I61" s="5">
        <v>12.055547192533499</v>
      </c>
      <c r="J61" s="5">
        <v>11.8146921571579</v>
      </c>
      <c r="K61" s="5">
        <v>0.18064127653168699</v>
      </c>
      <c r="L61" s="5">
        <v>0.18064127653168699</v>
      </c>
      <c r="M61" s="5">
        <v>6.02137588438958E-2</v>
      </c>
      <c r="N61" s="5">
        <v>31.056690679754599</v>
      </c>
      <c r="O61" s="6">
        <v>412619.19237121998</v>
      </c>
      <c r="P61" s="4">
        <v>-19.0011434872211</v>
      </c>
      <c r="Q61" s="2">
        <v>-0.61182125562424095</v>
      </c>
      <c r="R61" s="4">
        <v>30.436216120378901</v>
      </c>
      <c r="S61" s="4">
        <v>0.46535591953181699</v>
      </c>
      <c r="T61" s="4">
        <v>0.155118639843939</v>
      </c>
      <c r="U61" s="6">
        <v>404375.567375354</v>
      </c>
      <c r="V61" s="6">
        <v>6182.7187468997199</v>
      </c>
      <c r="W61" s="6">
        <v>2060.9062489665698</v>
      </c>
      <c r="X61" s="6">
        <f t="shared" si="0"/>
        <v>160170</v>
      </c>
      <c r="Y61" s="6">
        <f t="shared" si="1"/>
        <v>156970</v>
      </c>
      <c r="Z61" s="6">
        <f t="shared" si="2"/>
        <v>2400</v>
      </c>
      <c r="AA61" s="6">
        <f t="shared" si="3"/>
        <v>800.00000000000011</v>
      </c>
      <c r="AB61" s="6">
        <v>91034.751499999998</v>
      </c>
      <c r="AC61" s="6">
        <v>1391.88</v>
      </c>
      <c r="AD61" s="6">
        <f t="shared" si="4"/>
        <v>2400</v>
      </c>
      <c r="AE61" s="6">
        <v>800</v>
      </c>
      <c r="AF61" s="6">
        <v>95626.631500000003</v>
      </c>
    </row>
    <row r="62" spans="1:32" x14ac:dyDescent="0.25">
      <c r="A62" t="s">
        <v>173</v>
      </c>
      <c r="B62" s="3">
        <v>13456</v>
      </c>
      <c r="C62" s="6">
        <v>500940</v>
      </c>
      <c r="D62" s="6">
        <v>516140</v>
      </c>
      <c r="E62" s="6">
        <v>486540</v>
      </c>
      <c r="F62" s="6">
        <v>14400</v>
      </c>
      <c r="G62" s="6">
        <v>15200</v>
      </c>
      <c r="H62" s="6">
        <v>0</v>
      </c>
      <c r="I62" s="5">
        <v>37.228002378121303</v>
      </c>
      <c r="J62" s="5">
        <v>36.157847800237803</v>
      </c>
      <c r="K62" s="5">
        <v>1.07015457788347</v>
      </c>
      <c r="L62" s="5">
        <v>1.1296076099881101</v>
      </c>
      <c r="M62" s="5">
        <v>0</v>
      </c>
      <c r="N62" s="5">
        <v>31.948415171766499</v>
      </c>
      <c r="O62" s="6">
        <v>429897.87455129001</v>
      </c>
      <c r="P62" s="4">
        <v>5.2795872063547504</v>
      </c>
      <c r="Q62" s="2">
        <v>0.165253493106614</v>
      </c>
      <c r="R62" s="4">
        <v>31.030027383860901</v>
      </c>
      <c r="S62" s="4">
        <v>0.91838778790561304</v>
      </c>
      <c r="T62" s="4">
        <v>0</v>
      </c>
      <c r="U62" s="6">
        <v>417540.04847723199</v>
      </c>
      <c r="V62" s="6">
        <v>12357.826074057901</v>
      </c>
      <c r="W62" s="6">
        <v>0</v>
      </c>
      <c r="X62" s="6">
        <f t="shared" si="0"/>
        <v>429897.87455129001</v>
      </c>
      <c r="Y62" s="6">
        <f t="shared" si="1"/>
        <v>417540.04847723211</v>
      </c>
      <c r="Z62" s="6">
        <f t="shared" si="2"/>
        <v>12357.826074057923</v>
      </c>
      <c r="AA62" s="6">
        <f t="shared" si="3"/>
        <v>0</v>
      </c>
      <c r="AB62" s="6">
        <v>242152.35111437101</v>
      </c>
      <c r="AC62" s="6">
        <v>7166.9212316498997</v>
      </c>
      <c r="AD62" s="6">
        <f t="shared" si="4"/>
        <v>15200</v>
      </c>
      <c r="AE62" s="6">
        <v>0</v>
      </c>
      <c r="AF62" s="6">
        <v>264519.27234602103</v>
      </c>
    </row>
    <row r="63" spans="1:32" x14ac:dyDescent="0.25">
      <c r="A63" t="s">
        <v>199</v>
      </c>
      <c r="B63" s="3">
        <v>11418</v>
      </c>
      <c r="C63" s="6">
        <v>315000</v>
      </c>
      <c r="D63" s="6">
        <v>316000</v>
      </c>
      <c r="E63" s="6">
        <v>300000</v>
      </c>
      <c r="F63" s="6">
        <v>10000</v>
      </c>
      <c r="G63" s="6">
        <v>1000</v>
      </c>
      <c r="H63" s="6">
        <v>5000</v>
      </c>
      <c r="I63" s="5">
        <v>27.588018917498701</v>
      </c>
      <c r="J63" s="5">
        <v>26.2743037309511</v>
      </c>
      <c r="K63" s="5">
        <v>0.87581012436503802</v>
      </c>
      <c r="L63" s="5">
        <v>8.7581012436503805E-2</v>
      </c>
      <c r="M63" s="5">
        <v>0.43790506218251901</v>
      </c>
      <c r="N63" s="5">
        <v>25.954920351813598</v>
      </c>
      <c r="O63" s="6">
        <v>296353.28057700797</v>
      </c>
      <c r="P63" s="4">
        <v>1.6330985656851</v>
      </c>
      <c r="Q63" s="2">
        <v>6.2920577044691006E-2</v>
      </c>
      <c r="R63" s="4">
        <v>24.718971763631998</v>
      </c>
      <c r="S63" s="4">
        <v>0.82396572545440006</v>
      </c>
      <c r="T63" s="4">
        <v>0.41198286272720003</v>
      </c>
      <c r="U63" s="6">
        <v>282241.21959714999</v>
      </c>
      <c r="V63" s="6">
        <v>9408.0406532383295</v>
      </c>
      <c r="W63" s="6">
        <v>4704.0203266191702</v>
      </c>
      <c r="X63" s="6">
        <f t="shared" si="0"/>
        <v>296353.28057700797</v>
      </c>
      <c r="Y63" s="6">
        <f t="shared" si="1"/>
        <v>282241.21959715046</v>
      </c>
      <c r="Z63" s="6">
        <f t="shared" si="2"/>
        <v>9408.0406532383477</v>
      </c>
      <c r="AA63" s="6">
        <f t="shared" si="3"/>
        <v>4704.0203266191738</v>
      </c>
      <c r="AB63" s="6">
        <v>163685.79530536701</v>
      </c>
      <c r="AC63" s="6">
        <v>5456.1931768455697</v>
      </c>
      <c r="AD63" s="6">
        <f t="shared" si="4"/>
        <v>1000</v>
      </c>
      <c r="AE63" s="6">
        <v>4704.0203266191702</v>
      </c>
      <c r="AF63" s="6">
        <v>174846.008808832</v>
      </c>
    </row>
    <row r="64" spans="1:32" x14ac:dyDescent="0.25">
      <c r="A64" t="s">
        <v>148</v>
      </c>
      <c r="B64" s="3">
        <v>16120</v>
      </c>
      <c r="C64" s="6">
        <v>176610</v>
      </c>
      <c r="D64" s="6">
        <v>183954</v>
      </c>
      <c r="E64" s="6">
        <v>140910</v>
      </c>
      <c r="F64" s="6">
        <v>35700</v>
      </c>
      <c r="G64" s="6">
        <v>7344</v>
      </c>
      <c r="H64" s="6">
        <v>0</v>
      </c>
      <c r="I64" s="5">
        <v>10.9559553349876</v>
      </c>
      <c r="J64" s="5">
        <v>8.7413151364764303</v>
      </c>
      <c r="K64" s="5">
        <v>2.2146401985111699</v>
      </c>
      <c r="L64" s="5">
        <v>0.45558312655086802</v>
      </c>
      <c r="M64" s="5">
        <v>0</v>
      </c>
      <c r="N64" s="5">
        <v>24.8095233663384</v>
      </c>
      <c r="O64" s="6">
        <v>399929.51666537602</v>
      </c>
      <c r="P64" s="4">
        <v>-13.8535680313508</v>
      </c>
      <c r="Q64" s="2">
        <v>-0.55839718590270704</v>
      </c>
      <c r="R64" s="4">
        <v>19.7945186430596</v>
      </c>
      <c r="S64" s="4">
        <v>5.0150047232788699</v>
      </c>
      <c r="T64" s="4">
        <v>0</v>
      </c>
      <c r="U64" s="6">
        <v>319087.64052612003</v>
      </c>
      <c r="V64" s="6">
        <v>80841.876139255502</v>
      </c>
      <c r="W64" s="6">
        <v>0</v>
      </c>
      <c r="X64" s="6">
        <f t="shared" si="0"/>
        <v>176610</v>
      </c>
      <c r="Y64" s="6">
        <f t="shared" si="1"/>
        <v>140910</v>
      </c>
      <c r="Z64" s="6">
        <f t="shared" si="2"/>
        <v>35700</v>
      </c>
      <c r="AA64" s="6">
        <f t="shared" si="3"/>
        <v>0</v>
      </c>
      <c r="AB64" s="6">
        <v>81720.754499999995</v>
      </c>
      <c r="AC64" s="6">
        <v>20704.215</v>
      </c>
      <c r="AD64" s="6">
        <f t="shared" si="4"/>
        <v>7344</v>
      </c>
      <c r="AE64" s="6">
        <v>0</v>
      </c>
      <c r="AF64" s="6">
        <v>109768.96950000001</v>
      </c>
    </row>
    <row r="65" spans="1:32" x14ac:dyDescent="0.25">
      <c r="A65" t="s">
        <v>144</v>
      </c>
      <c r="B65" s="3">
        <v>16653</v>
      </c>
      <c r="C65" s="6">
        <v>447192</v>
      </c>
      <c r="D65" s="6">
        <v>449892</v>
      </c>
      <c r="E65" s="6">
        <v>425052</v>
      </c>
      <c r="F65" s="6">
        <v>20640</v>
      </c>
      <c r="G65" s="6">
        <v>2700</v>
      </c>
      <c r="H65" s="6">
        <v>1500</v>
      </c>
      <c r="I65" s="5">
        <v>26.8535399027202</v>
      </c>
      <c r="J65" s="5">
        <v>25.524049720771</v>
      </c>
      <c r="K65" s="5">
        <v>1.2394163213835301</v>
      </c>
      <c r="L65" s="5">
        <v>0.162132949018195</v>
      </c>
      <c r="M65" s="5">
        <v>9.0073860565663799E-2</v>
      </c>
      <c r="N65" s="5">
        <v>30.542177414658902</v>
      </c>
      <c r="O65" s="6">
        <v>508618.88048631401</v>
      </c>
      <c r="P65" s="4">
        <v>-3.6886375119386399</v>
      </c>
      <c r="Q65" s="2">
        <v>-0.12077192342443301</v>
      </c>
      <c r="R65" s="4">
        <v>29.030066715092399</v>
      </c>
      <c r="S65" s="4">
        <v>1.40966417520564</v>
      </c>
      <c r="T65" s="4">
        <v>0.10244652436087499</v>
      </c>
      <c r="U65" s="6">
        <v>483437.701006433</v>
      </c>
      <c r="V65" s="6">
        <v>23475.1375096995</v>
      </c>
      <c r="W65" s="6">
        <v>1706.04197018165</v>
      </c>
      <c r="X65" s="6">
        <f t="shared" si="0"/>
        <v>447192</v>
      </c>
      <c r="Y65" s="6">
        <f t="shared" si="1"/>
        <v>425052</v>
      </c>
      <c r="Z65" s="6">
        <f t="shared" si="2"/>
        <v>20640</v>
      </c>
      <c r="AA65" s="6">
        <f t="shared" si="3"/>
        <v>1500</v>
      </c>
      <c r="AB65" s="6">
        <v>246508.9074</v>
      </c>
      <c r="AC65" s="6">
        <v>11970.168</v>
      </c>
      <c r="AD65" s="6">
        <f t="shared" si="4"/>
        <v>2700</v>
      </c>
      <c r="AE65" s="6">
        <v>1500</v>
      </c>
      <c r="AF65" s="6">
        <v>262679.07539999997</v>
      </c>
    </row>
    <row r="66" spans="1:32" x14ac:dyDescent="0.25">
      <c r="A66" t="s">
        <v>18</v>
      </c>
      <c r="B66" s="3">
        <v>106084</v>
      </c>
      <c r="C66" s="6">
        <v>6553000</v>
      </c>
      <c r="D66" s="6">
        <v>6561500</v>
      </c>
      <c r="E66" s="6">
        <v>5859600</v>
      </c>
      <c r="F66" s="6">
        <v>649400</v>
      </c>
      <c r="G66" s="6">
        <v>8500</v>
      </c>
      <c r="H66" s="6">
        <v>44000</v>
      </c>
      <c r="I66" s="5">
        <v>61.771803476490298</v>
      </c>
      <c r="J66" s="5">
        <v>55.235473775498697</v>
      </c>
      <c r="K66" s="5">
        <v>6.1215640435880996</v>
      </c>
      <c r="L66" s="5">
        <v>8.0125183816598194E-2</v>
      </c>
      <c r="M66" s="5">
        <v>0.41476565740356702</v>
      </c>
      <c r="N66" s="5">
        <v>51.763752081804299</v>
      </c>
      <c r="O66" s="6">
        <v>5491305.8758461298</v>
      </c>
      <c r="P66" s="4">
        <v>10.008051394685999</v>
      </c>
      <c r="Q66" s="2">
        <v>0.19334091892855701</v>
      </c>
      <c r="R66" s="4">
        <v>46.286415641468103</v>
      </c>
      <c r="S66" s="4">
        <v>5.1297696630434499</v>
      </c>
      <c r="T66" s="4">
        <v>0.34756677729274998</v>
      </c>
      <c r="U66" s="6">
        <v>4910248.1169095002</v>
      </c>
      <c r="V66" s="6">
        <v>544186.484934301</v>
      </c>
      <c r="W66" s="6">
        <v>36871.274002324099</v>
      </c>
      <c r="X66" s="6">
        <f t="shared" si="0"/>
        <v>5491305.8758461298</v>
      </c>
      <c r="Y66" s="6">
        <f t="shared" si="1"/>
        <v>4910248.1169095049</v>
      </c>
      <c r="Z66" s="6">
        <f t="shared" si="2"/>
        <v>544186.48493430135</v>
      </c>
      <c r="AA66" s="6">
        <f t="shared" si="3"/>
        <v>36871.274002324084</v>
      </c>
      <c r="AB66" s="6">
        <v>2847698.3954016701</v>
      </c>
      <c r="AC66" s="6">
        <v>315600.951937648</v>
      </c>
      <c r="AD66" s="6">
        <f t="shared" si="4"/>
        <v>8500</v>
      </c>
      <c r="AE66" s="6">
        <v>36871.274002324099</v>
      </c>
      <c r="AF66" s="6">
        <v>3208670.6213416401</v>
      </c>
    </row>
    <row r="67" spans="1:32" x14ac:dyDescent="0.25">
      <c r="A67" t="s">
        <v>143</v>
      </c>
      <c r="B67" s="3">
        <v>16992</v>
      </c>
      <c r="C67" s="6">
        <v>293350</v>
      </c>
      <c r="D67" s="6">
        <v>294550</v>
      </c>
      <c r="E67" s="6">
        <v>292550</v>
      </c>
      <c r="F67" s="6">
        <v>800</v>
      </c>
      <c r="G67" s="6">
        <v>1200</v>
      </c>
      <c r="H67" s="6">
        <v>0</v>
      </c>
      <c r="I67" s="5">
        <v>17.2640065913371</v>
      </c>
      <c r="J67" s="5">
        <v>17.216925612052702</v>
      </c>
      <c r="K67" s="5">
        <v>4.70809792843691E-2</v>
      </c>
      <c r="L67" s="5">
        <v>7.0621468926553702E-2</v>
      </c>
      <c r="M67" s="5">
        <v>0</v>
      </c>
      <c r="N67" s="5">
        <v>32.860237838535703</v>
      </c>
      <c r="O67" s="6">
        <v>558361.16135239904</v>
      </c>
      <c r="P67" s="4">
        <v>-15.596231247198601</v>
      </c>
      <c r="Q67" s="2">
        <v>-0.47462320035032302</v>
      </c>
      <c r="R67" s="4">
        <v>32.770624099756702</v>
      </c>
      <c r="S67" s="4">
        <v>8.9613738779030394E-2</v>
      </c>
      <c r="T67" s="4">
        <v>0</v>
      </c>
      <c r="U67" s="6">
        <v>556838.44470306498</v>
      </c>
      <c r="V67" s="6">
        <v>1522.71664933328</v>
      </c>
      <c r="W67" s="6">
        <v>0</v>
      </c>
      <c r="X67" s="6">
        <f t="shared" ref="X67:X130" si="5">IF($Q67&gt;0,$O67,$C67)</f>
        <v>293350</v>
      </c>
      <c r="Y67" s="6">
        <f t="shared" ref="Y67:Y130" si="6">IFERROR($X67*($E67/($C67)),0)</f>
        <v>292550</v>
      </c>
      <c r="Z67" s="6">
        <f t="shared" ref="Z67:Z130" si="7">IFERROR($X67*($F67/($C67)),0)</f>
        <v>800</v>
      </c>
      <c r="AA67" s="6">
        <f t="shared" ref="AA67:AA130" si="8">IFERROR($X67*($H67/($C67)),0)</f>
        <v>0</v>
      </c>
      <c r="AB67" s="6">
        <v>169664.3725</v>
      </c>
      <c r="AC67" s="6">
        <v>463.96</v>
      </c>
      <c r="AD67" s="6">
        <f t="shared" ref="AD67:AD130" si="9">G67</f>
        <v>1200</v>
      </c>
      <c r="AE67" s="6">
        <v>0</v>
      </c>
      <c r="AF67" s="6">
        <v>171328.33249999999</v>
      </c>
    </row>
    <row r="68" spans="1:32" x14ac:dyDescent="0.25">
      <c r="A68" t="s">
        <v>21</v>
      </c>
      <c r="B68" s="3">
        <v>100895</v>
      </c>
      <c r="C68" s="6">
        <v>966916</v>
      </c>
      <c r="D68" s="6">
        <v>979556</v>
      </c>
      <c r="E68" s="6">
        <v>906916</v>
      </c>
      <c r="F68" s="6">
        <v>60000</v>
      </c>
      <c r="G68" s="6">
        <v>12640</v>
      </c>
      <c r="H68" s="6">
        <v>0</v>
      </c>
      <c r="I68" s="5">
        <v>9.5833886713910506</v>
      </c>
      <c r="J68" s="5">
        <v>8.98871103622578</v>
      </c>
      <c r="K68" s="5">
        <v>0.59467763516527095</v>
      </c>
      <c r="L68" s="5">
        <v>0.12527875514148401</v>
      </c>
      <c r="M68" s="5">
        <v>0</v>
      </c>
      <c r="N68" s="5">
        <v>31.3510744378911</v>
      </c>
      <c r="O68" s="6">
        <v>3163166.6554110199</v>
      </c>
      <c r="P68" s="4">
        <v>-21.767685766500001</v>
      </c>
      <c r="Q68" s="2">
        <v>-0.69432024760821198</v>
      </c>
      <c r="R68" s="4">
        <v>29.405647465668601</v>
      </c>
      <c r="S68" s="4">
        <v>1.94542697222247</v>
      </c>
      <c r="T68" s="4">
        <v>0</v>
      </c>
      <c r="U68" s="6">
        <v>2966882.8010486299</v>
      </c>
      <c r="V68" s="6">
        <v>196283.85436238599</v>
      </c>
      <c r="W68" s="6">
        <v>0</v>
      </c>
      <c r="X68" s="6">
        <f t="shared" si="5"/>
        <v>966916</v>
      </c>
      <c r="Y68" s="6">
        <f t="shared" si="6"/>
        <v>906916</v>
      </c>
      <c r="Z68" s="6">
        <f t="shared" si="7"/>
        <v>60000</v>
      </c>
      <c r="AA68" s="6">
        <f t="shared" si="8"/>
        <v>0</v>
      </c>
      <c r="AB68" s="6">
        <v>525965.93420000002</v>
      </c>
      <c r="AC68" s="6">
        <v>34797</v>
      </c>
      <c r="AD68" s="6">
        <f t="shared" si="9"/>
        <v>12640</v>
      </c>
      <c r="AE68" s="6">
        <v>0</v>
      </c>
      <c r="AF68" s="6">
        <v>573402.93420000002</v>
      </c>
    </row>
    <row r="69" spans="1:32" x14ac:dyDescent="0.25">
      <c r="A69" t="s">
        <v>228</v>
      </c>
      <c r="B69" s="3">
        <v>9151</v>
      </c>
      <c r="C69" s="6">
        <v>58000</v>
      </c>
      <c r="D69" s="6">
        <v>59000</v>
      </c>
      <c r="E69" s="6">
        <v>50000</v>
      </c>
      <c r="F69" s="6">
        <v>3000</v>
      </c>
      <c r="G69" s="6">
        <v>1000</v>
      </c>
      <c r="H69" s="6">
        <v>5000</v>
      </c>
      <c r="I69" s="5">
        <v>6.3381051251229401</v>
      </c>
      <c r="J69" s="5">
        <v>5.4638837285542596</v>
      </c>
      <c r="K69" s="5">
        <v>0.32783302371325501</v>
      </c>
      <c r="L69" s="5">
        <v>0.109277674571085</v>
      </c>
      <c r="M69" s="5">
        <v>0.54638837285542596</v>
      </c>
      <c r="N69" s="5">
        <v>39.4135905612304</v>
      </c>
      <c r="O69" s="6">
        <v>360673.767225819</v>
      </c>
      <c r="P69" s="4">
        <v>-33.0754854361074</v>
      </c>
      <c r="Q69" s="2">
        <v>-0.839189857232711</v>
      </c>
      <c r="R69" s="4">
        <v>33.977233242440001</v>
      </c>
      <c r="S69" s="4">
        <v>2.0386339945463998</v>
      </c>
      <c r="T69" s="4">
        <v>3.3977233242440001</v>
      </c>
      <c r="U69" s="6">
        <v>310925.66140156798</v>
      </c>
      <c r="V69" s="6">
        <v>18655.539684094099</v>
      </c>
      <c r="W69" s="6">
        <v>31092.5661401568</v>
      </c>
      <c r="X69" s="6">
        <f t="shared" si="5"/>
        <v>58000</v>
      </c>
      <c r="Y69" s="6">
        <f t="shared" si="6"/>
        <v>50000</v>
      </c>
      <c r="Z69" s="6">
        <f t="shared" si="7"/>
        <v>3000</v>
      </c>
      <c r="AA69" s="6">
        <f t="shared" si="8"/>
        <v>5000</v>
      </c>
      <c r="AB69" s="6">
        <v>28997.5</v>
      </c>
      <c r="AC69" s="6">
        <v>1739.85</v>
      </c>
      <c r="AD69" s="6">
        <f t="shared" si="9"/>
        <v>1000</v>
      </c>
      <c r="AE69" s="6">
        <v>5000</v>
      </c>
      <c r="AF69" s="6">
        <v>36737.35</v>
      </c>
    </row>
    <row r="70" spans="1:32" x14ac:dyDescent="0.25">
      <c r="A70" t="s">
        <v>166</v>
      </c>
      <c r="B70" s="3">
        <v>14345</v>
      </c>
      <c r="C70" s="6">
        <v>280000</v>
      </c>
      <c r="D70" s="6">
        <v>283500</v>
      </c>
      <c r="E70" s="6">
        <v>278000</v>
      </c>
      <c r="F70" s="6">
        <v>2000</v>
      </c>
      <c r="G70" s="6">
        <v>3500</v>
      </c>
      <c r="H70" s="6">
        <v>0</v>
      </c>
      <c r="I70" s="5">
        <v>19.518996165911499</v>
      </c>
      <c r="J70" s="5">
        <v>19.379574764726399</v>
      </c>
      <c r="K70" s="5">
        <v>0.13942140118508201</v>
      </c>
      <c r="L70" s="5">
        <v>0.243987452073893</v>
      </c>
      <c r="M70" s="5">
        <v>0</v>
      </c>
      <c r="N70" s="5">
        <v>28.439854984173</v>
      </c>
      <c r="O70" s="6">
        <v>407969.71974796202</v>
      </c>
      <c r="P70" s="4">
        <v>-8.9208588182615305</v>
      </c>
      <c r="Q70" s="2">
        <v>-0.31367455365809899</v>
      </c>
      <c r="R70" s="4">
        <v>28.236713162857502</v>
      </c>
      <c r="S70" s="4">
        <v>0.203141821315521</v>
      </c>
      <c r="T70" s="4">
        <v>0</v>
      </c>
      <c r="U70" s="6">
        <v>405055.65032119001</v>
      </c>
      <c r="V70" s="6">
        <v>2914.0694267711501</v>
      </c>
      <c r="W70" s="6">
        <v>0</v>
      </c>
      <c r="X70" s="6">
        <f t="shared" si="5"/>
        <v>280000</v>
      </c>
      <c r="Y70" s="6">
        <f t="shared" si="6"/>
        <v>278000</v>
      </c>
      <c r="Z70" s="6">
        <f t="shared" si="7"/>
        <v>2000</v>
      </c>
      <c r="AA70" s="6">
        <f t="shared" si="8"/>
        <v>0</v>
      </c>
      <c r="AB70" s="6">
        <v>161226.1</v>
      </c>
      <c r="AC70" s="6">
        <v>1159.9000000000001</v>
      </c>
      <c r="AD70" s="6">
        <f t="shared" si="9"/>
        <v>3500</v>
      </c>
      <c r="AE70" s="6">
        <v>0</v>
      </c>
      <c r="AF70" s="6">
        <v>165886</v>
      </c>
    </row>
    <row r="71" spans="1:32" x14ac:dyDescent="0.25">
      <c r="A71" t="s">
        <v>159</v>
      </c>
      <c r="B71" s="3">
        <v>15281</v>
      </c>
      <c r="C71" s="6">
        <v>411470</v>
      </c>
      <c r="D71" s="6">
        <v>415970</v>
      </c>
      <c r="E71" s="6">
        <v>380000</v>
      </c>
      <c r="F71" s="6">
        <v>30000</v>
      </c>
      <c r="G71" s="6">
        <v>4500</v>
      </c>
      <c r="H71" s="6">
        <v>1470</v>
      </c>
      <c r="I71" s="5">
        <v>26.9269026896146</v>
      </c>
      <c r="J71" s="5">
        <v>24.867482494601099</v>
      </c>
      <c r="K71" s="5">
        <v>1.9632223022053501</v>
      </c>
      <c r="L71" s="5">
        <v>0.294483345330803</v>
      </c>
      <c r="M71" s="5">
        <v>9.6197892808062305E-2</v>
      </c>
      <c r="N71" s="5">
        <v>48.438321453345203</v>
      </c>
      <c r="O71" s="6">
        <v>740185.99012856802</v>
      </c>
      <c r="P71" s="4">
        <v>-21.5114187637306</v>
      </c>
      <c r="Q71" s="2">
        <v>-0.44409917846657798</v>
      </c>
      <c r="R71" s="4">
        <v>44.733667466087901</v>
      </c>
      <c r="S71" s="4">
        <v>3.5316053262700899</v>
      </c>
      <c r="T71" s="4">
        <v>0.17304866098723501</v>
      </c>
      <c r="U71" s="6">
        <v>683575.17254928895</v>
      </c>
      <c r="V71" s="6">
        <v>53966.4609907333</v>
      </c>
      <c r="W71" s="6">
        <v>2644.3565885459302</v>
      </c>
      <c r="X71" s="6">
        <f t="shared" si="5"/>
        <v>411470</v>
      </c>
      <c r="Y71" s="6">
        <f t="shared" si="6"/>
        <v>380000</v>
      </c>
      <c r="Z71" s="6">
        <f t="shared" si="7"/>
        <v>30000.000000000004</v>
      </c>
      <c r="AA71" s="6">
        <f t="shared" si="8"/>
        <v>1470</v>
      </c>
      <c r="AB71" s="6">
        <v>220381</v>
      </c>
      <c r="AC71" s="6">
        <v>17398.5</v>
      </c>
      <c r="AD71" s="6">
        <f t="shared" si="9"/>
        <v>4500</v>
      </c>
      <c r="AE71" s="6">
        <v>1470</v>
      </c>
      <c r="AF71" s="6">
        <v>243749.5</v>
      </c>
    </row>
    <row r="72" spans="1:32" x14ac:dyDescent="0.25">
      <c r="A72" t="s">
        <v>9</v>
      </c>
      <c r="B72" s="3">
        <v>152091</v>
      </c>
      <c r="C72" s="6">
        <v>13134147</v>
      </c>
      <c r="D72" s="6">
        <v>13137617</v>
      </c>
      <c r="E72" s="6">
        <v>11518911</v>
      </c>
      <c r="F72" s="6">
        <v>868206</v>
      </c>
      <c r="G72" s="6">
        <v>3470</v>
      </c>
      <c r="H72" s="6">
        <v>747030</v>
      </c>
      <c r="I72" s="5">
        <v>86.357161173245004</v>
      </c>
      <c r="J72" s="5">
        <v>75.736966684419201</v>
      </c>
      <c r="K72" s="5">
        <v>5.7084640116772203</v>
      </c>
      <c r="L72" s="5">
        <v>2.2815288215607799E-2</v>
      </c>
      <c r="M72" s="5">
        <v>4.9117304771485504</v>
      </c>
      <c r="N72" s="5">
        <v>54.092894197662602</v>
      </c>
      <c r="O72" s="6">
        <v>8227042.3714167001</v>
      </c>
      <c r="P72" s="4">
        <v>32.264266975582402</v>
      </c>
      <c r="Q72" s="2">
        <v>0.59646035683882104</v>
      </c>
      <c r="R72" s="4">
        <v>47.440555827134503</v>
      </c>
      <c r="S72" s="4">
        <v>3.5757004470694498</v>
      </c>
      <c r="T72" s="4">
        <v>3.0766379234585899</v>
      </c>
      <c r="U72" s="6">
        <v>7215281.5763047198</v>
      </c>
      <c r="V72" s="6">
        <v>543831.85669523897</v>
      </c>
      <c r="W72" s="6">
        <v>467928.93841673998</v>
      </c>
      <c r="X72" s="6">
        <f t="shared" si="5"/>
        <v>8227042.3714167001</v>
      </c>
      <c r="Y72" s="6">
        <f t="shared" si="6"/>
        <v>7215281.5763047198</v>
      </c>
      <c r="Z72" s="6">
        <f t="shared" si="7"/>
        <v>543831.85669523932</v>
      </c>
      <c r="AA72" s="6">
        <f t="shared" si="8"/>
        <v>467928.93841674057</v>
      </c>
      <c r="AB72" s="6">
        <v>4184502.5501779201</v>
      </c>
      <c r="AC72" s="6">
        <v>315395.28529040399</v>
      </c>
      <c r="AD72" s="6">
        <f t="shared" si="9"/>
        <v>3470</v>
      </c>
      <c r="AE72" s="6">
        <v>467928.93841673998</v>
      </c>
      <c r="AF72" s="6">
        <v>4971296.7738850601</v>
      </c>
    </row>
    <row r="73" spans="1:32" x14ac:dyDescent="0.25">
      <c r="A73" t="s">
        <v>223</v>
      </c>
      <c r="B73" s="3">
        <v>9497</v>
      </c>
      <c r="C73" s="6">
        <v>70000</v>
      </c>
      <c r="D73" s="6">
        <v>75000</v>
      </c>
      <c r="E73" s="6">
        <v>60000</v>
      </c>
      <c r="F73" s="6">
        <v>10000</v>
      </c>
      <c r="G73" s="6">
        <v>5000</v>
      </c>
      <c r="H73" s="6">
        <v>0</v>
      </c>
      <c r="I73" s="5">
        <v>7.3707486574707799</v>
      </c>
      <c r="J73" s="5">
        <v>6.3177845635463799</v>
      </c>
      <c r="K73" s="5">
        <v>1.0529640939244</v>
      </c>
      <c r="L73" s="5">
        <v>0.52648204696219902</v>
      </c>
      <c r="M73" s="5">
        <v>0</v>
      </c>
      <c r="N73" s="5">
        <v>23.152751197879201</v>
      </c>
      <c r="O73" s="6">
        <v>219881.67812625799</v>
      </c>
      <c r="P73" s="4">
        <v>-15.782002540408399</v>
      </c>
      <c r="Q73" s="2">
        <v>-0.68164696305526096</v>
      </c>
      <c r="R73" s="4">
        <v>19.8452153124679</v>
      </c>
      <c r="S73" s="4">
        <v>3.3075358854113102</v>
      </c>
      <c r="T73" s="4">
        <v>0</v>
      </c>
      <c r="U73" s="6">
        <v>188470.00982250701</v>
      </c>
      <c r="V73" s="6">
        <v>31411.668303751201</v>
      </c>
      <c r="W73" s="6">
        <v>0</v>
      </c>
      <c r="X73" s="6">
        <f t="shared" si="5"/>
        <v>70000</v>
      </c>
      <c r="Y73" s="6">
        <f t="shared" si="6"/>
        <v>60000</v>
      </c>
      <c r="Z73" s="6">
        <f t="shared" si="7"/>
        <v>10000</v>
      </c>
      <c r="AA73" s="6">
        <f t="shared" si="8"/>
        <v>0</v>
      </c>
      <c r="AB73" s="6">
        <v>34797</v>
      </c>
      <c r="AC73" s="6">
        <v>5799.5</v>
      </c>
      <c r="AD73" s="6">
        <f t="shared" si="9"/>
        <v>5000</v>
      </c>
      <c r="AE73" s="6">
        <v>0</v>
      </c>
      <c r="AF73" s="6">
        <v>45596.5</v>
      </c>
    </row>
    <row r="74" spans="1:32" x14ac:dyDescent="0.25">
      <c r="A74" t="s">
        <v>224</v>
      </c>
      <c r="B74" s="3">
        <v>9350</v>
      </c>
      <c r="C74" s="6">
        <v>457102</v>
      </c>
      <c r="D74" s="6">
        <v>458740</v>
      </c>
      <c r="E74" s="6">
        <v>450053</v>
      </c>
      <c r="F74" s="6">
        <v>5459</v>
      </c>
      <c r="G74" s="6">
        <v>1638</v>
      </c>
      <c r="H74" s="6">
        <v>1590</v>
      </c>
      <c r="I74" s="5">
        <v>48.887914438502698</v>
      </c>
      <c r="J74" s="5">
        <v>48.1340106951872</v>
      </c>
      <c r="K74" s="5">
        <v>0.58385026737967904</v>
      </c>
      <c r="L74" s="5">
        <v>0.175187165775401</v>
      </c>
      <c r="M74" s="5">
        <v>0.17005347593582901</v>
      </c>
      <c r="N74" s="5">
        <v>28.080840370547801</v>
      </c>
      <c r="O74" s="6">
        <v>262555.85746462201</v>
      </c>
      <c r="P74" s="4">
        <v>20.807074067954801</v>
      </c>
      <c r="Q74" s="2">
        <v>0.74097049067584198</v>
      </c>
      <c r="R74" s="4">
        <v>27.6478038846607</v>
      </c>
      <c r="S74" s="4">
        <v>0.33535908305546802</v>
      </c>
      <c r="T74" s="4">
        <v>9.7677402831689797E-2</v>
      </c>
      <c r="U74" s="6">
        <v>258506.966321577</v>
      </c>
      <c r="V74" s="6">
        <v>3135.6074265686302</v>
      </c>
      <c r="W74" s="6">
        <v>913.28371647629899</v>
      </c>
      <c r="X74" s="6">
        <f t="shared" si="5"/>
        <v>262555.85746462201</v>
      </c>
      <c r="Y74" s="6">
        <f t="shared" si="6"/>
        <v>258506.96632157709</v>
      </c>
      <c r="Z74" s="6">
        <f t="shared" si="7"/>
        <v>3135.6074265686248</v>
      </c>
      <c r="AA74" s="6">
        <f t="shared" si="8"/>
        <v>913.28371647629842</v>
      </c>
      <c r="AB74" s="6">
        <v>149921.115118199</v>
      </c>
      <c r="AC74" s="6">
        <v>1818.4955270384801</v>
      </c>
      <c r="AD74" s="6">
        <f t="shared" si="9"/>
        <v>1638</v>
      </c>
      <c r="AE74" s="6">
        <v>913.28371647629899</v>
      </c>
      <c r="AF74" s="6">
        <v>154290.89436171399</v>
      </c>
    </row>
    <row r="75" spans="1:32" x14ac:dyDescent="0.25">
      <c r="A75" t="s">
        <v>225</v>
      </c>
      <c r="B75" s="3">
        <v>9281</v>
      </c>
      <c r="C75" s="6">
        <v>430000</v>
      </c>
      <c r="D75" s="6">
        <v>432000</v>
      </c>
      <c r="E75" s="6">
        <v>425000</v>
      </c>
      <c r="F75" s="6">
        <v>5000</v>
      </c>
      <c r="G75" s="6">
        <v>2000</v>
      </c>
      <c r="H75" s="6">
        <v>0</v>
      </c>
      <c r="I75" s="5">
        <v>46.331214308802899</v>
      </c>
      <c r="J75" s="5">
        <v>45.792479258700602</v>
      </c>
      <c r="K75" s="5">
        <v>0.53873505010236</v>
      </c>
      <c r="L75" s="5">
        <v>0.21549402004094401</v>
      </c>
      <c r="M75" s="5">
        <v>0</v>
      </c>
      <c r="N75" s="5">
        <v>45.599688139124801</v>
      </c>
      <c r="O75" s="6">
        <v>423210.705619218</v>
      </c>
      <c r="P75" s="4">
        <v>0.73152616967809103</v>
      </c>
      <c r="Q75" s="2">
        <v>1.6042350277620399E-2</v>
      </c>
      <c r="R75" s="4">
        <v>45.069459207274498</v>
      </c>
      <c r="S75" s="4">
        <v>0.53022893185028896</v>
      </c>
      <c r="T75" s="4">
        <v>0</v>
      </c>
      <c r="U75" s="6">
        <v>418289.65090271499</v>
      </c>
      <c r="V75" s="6">
        <v>4921.05471650253</v>
      </c>
      <c r="W75" s="6">
        <v>0</v>
      </c>
      <c r="X75" s="6">
        <f t="shared" si="5"/>
        <v>423210.705619218</v>
      </c>
      <c r="Y75" s="6">
        <f t="shared" si="6"/>
        <v>418289.65090271545</v>
      </c>
      <c r="Z75" s="6">
        <f t="shared" si="7"/>
        <v>4921.0547165025346</v>
      </c>
      <c r="AA75" s="6">
        <f t="shared" si="8"/>
        <v>0</v>
      </c>
      <c r="AB75" s="6">
        <v>242587.08304103001</v>
      </c>
      <c r="AC75" s="6">
        <v>2853.9656828356401</v>
      </c>
      <c r="AD75" s="6">
        <f t="shared" si="9"/>
        <v>2000</v>
      </c>
      <c r="AE75" s="6">
        <v>0</v>
      </c>
      <c r="AF75" s="6">
        <v>247441.04872386501</v>
      </c>
    </row>
    <row r="76" spans="1:32" x14ac:dyDescent="0.25">
      <c r="A76" t="s">
        <v>15</v>
      </c>
      <c r="B76" s="3">
        <v>114304</v>
      </c>
      <c r="C76" s="6">
        <v>2337000</v>
      </c>
      <c r="D76" s="6">
        <v>2340000</v>
      </c>
      <c r="E76" s="6">
        <v>2137000</v>
      </c>
      <c r="F76" s="6">
        <v>200000</v>
      </c>
      <c r="G76" s="6">
        <v>3000</v>
      </c>
      <c r="H76" s="6">
        <v>0</v>
      </c>
      <c r="I76" s="5">
        <v>20.4454787234043</v>
      </c>
      <c r="J76" s="5">
        <v>18.695758678611401</v>
      </c>
      <c r="K76" s="5">
        <v>1.7497200447928301</v>
      </c>
      <c r="L76" s="5">
        <v>2.62458006718925E-2</v>
      </c>
      <c r="M76" s="5">
        <v>0</v>
      </c>
      <c r="N76" s="5">
        <v>22.729710168179899</v>
      </c>
      <c r="O76" s="6">
        <v>2598096.79106363</v>
      </c>
      <c r="P76" s="4">
        <v>-2.2842314447756098</v>
      </c>
      <c r="Q76" s="2">
        <v>-0.100495405699162</v>
      </c>
      <c r="R76" s="4">
        <v>20.784506045956501</v>
      </c>
      <c r="S76" s="4">
        <v>1.94520412222335</v>
      </c>
      <c r="T76" s="4">
        <v>0</v>
      </c>
      <c r="U76" s="6">
        <v>2375752.1790770101</v>
      </c>
      <c r="V76" s="6">
        <v>222344.61198661799</v>
      </c>
      <c r="W76" s="6">
        <v>0</v>
      </c>
      <c r="X76" s="6">
        <f t="shared" si="5"/>
        <v>2337000</v>
      </c>
      <c r="Y76" s="6">
        <f t="shared" si="6"/>
        <v>2137000</v>
      </c>
      <c r="Z76" s="6">
        <f t="shared" si="7"/>
        <v>200000</v>
      </c>
      <c r="AA76" s="6">
        <f t="shared" si="8"/>
        <v>0</v>
      </c>
      <c r="AB76" s="6">
        <v>1239353.1499999999</v>
      </c>
      <c r="AC76" s="6">
        <v>115990</v>
      </c>
      <c r="AD76" s="6">
        <f t="shared" si="9"/>
        <v>3000</v>
      </c>
      <c r="AE76" s="6">
        <v>0</v>
      </c>
      <c r="AF76" s="6">
        <v>1358343.15</v>
      </c>
    </row>
    <row r="77" spans="1:32" x14ac:dyDescent="0.25">
      <c r="A77" t="s">
        <v>73</v>
      </c>
      <c r="B77" s="3">
        <v>37528</v>
      </c>
      <c r="C77" s="6">
        <v>1480500</v>
      </c>
      <c r="D77" s="6">
        <v>1486060</v>
      </c>
      <c r="E77" s="6">
        <v>1360000</v>
      </c>
      <c r="F77" s="6">
        <v>70500</v>
      </c>
      <c r="G77" s="6">
        <v>5560</v>
      </c>
      <c r="H77" s="6">
        <v>50000</v>
      </c>
      <c r="I77" s="5">
        <v>39.450543594116397</v>
      </c>
      <c r="J77" s="5">
        <v>36.239607759539503</v>
      </c>
      <c r="K77" s="5">
        <v>1.8785973140055401</v>
      </c>
      <c r="L77" s="5">
        <v>0.148156043487529</v>
      </c>
      <c r="M77" s="5">
        <v>1.3323385205713101</v>
      </c>
      <c r="N77" s="5">
        <v>35.770919947196802</v>
      </c>
      <c r="O77" s="6">
        <v>1342411.0837784</v>
      </c>
      <c r="P77" s="4">
        <v>3.6796236469196</v>
      </c>
      <c r="Q77" s="2">
        <v>0.102866340937031</v>
      </c>
      <c r="R77" s="4">
        <v>32.859473912993998</v>
      </c>
      <c r="S77" s="4">
        <v>1.7033771403427</v>
      </c>
      <c r="T77" s="4">
        <v>1.2080688938600701</v>
      </c>
      <c r="U77" s="6">
        <v>1233150.3370068399</v>
      </c>
      <c r="V77" s="6">
        <v>63924.337322781001</v>
      </c>
      <c r="W77" s="6">
        <v>45336.409448780898</v>
      </c>
      <c r="X77" s="6">
        <f t="shared" si="5"/>
        <v>1342411.0837784</v>
      </c>
      <c r="Y77" s="6">
        <f t="shared" si="6"/>
        <v>1233150.3370068383</v>
      </c>
      <c r="Z77" s="6">
        <f t="shared" si="7"/>
        <v>63924.33732278095</v>
      </c>
      <c r="AA77" s="6">
        <f t="shared" si="8"/>
        <v>45336.409448780818</v>
      </c>
      <c r="AB77" s="6">
        <v>715165.537947117</v>
      </c>
      <c r="AC77" s="6">
        <v>37072.919430346898</v>
      </c>
      <c r="AD77" s="6">
        <f t="shared" si="9"/>
        <v>5560</v>
      </c>
      <c r="AE77" s="6">
        <v>45336.409448780898</v>
      </c>
      <c r="AF77" s="6">
        <v>803134.86682624405</v>
      </c>
    </row>
    <row r="78" spans="1:32" x14ac:dyDescent="0.25">
      <c r="A78" t="s">
        <v>170</v>
      </c>
      <c r="B78" s="3">
        <v>13673</v>
      </c>
      <c r="C78" s="6">
        <v>240000</v>
      </c>
      <c r="D78" s="6">
        <v>242000</v>
      </c>
      <c r="E78" s="6">
        <v>240000</v>
      </c>
      <c r="F78" s="6">
        <v>0</v>
      </c>
      <c r="G78" s="6">
        <v>2000</v>
      </c>
      <c r="H78" s="6">
        <v>0</v>
      </c>
      <c r="I78" s="5">
        <v>17.552841366196201</v>
      </c>
      <c r="J78" s="5">
        <v>17.552841366196201</v>
      </c>
      <c r="K78" s="5">
        <v>0</v>
      </c>
      <c r="L78" s="5">
        <v>0.14627367805163499</v>
      </c>
      <c r="M78" s="5">
        <v>0</v>
      </c>
      <c r="N78" s="5">
        <v>36.444397408394302</v>
      </c>
      <c r="O78" s="6">
        <v>498304.24576497602</v>
      </c>
      <c r="P78" s="4">
        <v>-18.8915560421982</v>
      </c>
      <c r="Q78" s="2">
        <v>-0.51836653602747895</v>
      </c>
      <c r="R78" s="4">
        <v>36.444397408394302</v>
      </c>
      <c r="S78" s="4">
        <v>0</v>
      </c>
      <c r="T78" s="4">
        <v>0</v>
      </c>
      <c r="U78" s="6">
        <v>498304.24576497602</v>
      </c>
      <c r="V78" s="6">
        <v>0</v>
      </c>
      <c r="W78" s="6">
        <v>0</v>
      </c>
      <c r="X78" s="6">
        <f t="shared" si="5"/>
        <v>240000</v>
      </c>
      <c r="Y78" s="6">
        <f t="shared" si="6"/>
        <v>240000</v>
      </c>
      <c r="Z78" s="6">
        <f t="shared" si="7"/>
        <v>0</v>
      </c>
      <c r="AA78" s="6">
        <f t="shared" si="8"/>
        <v>0</v>
      </c>
      <c r="AB78" s="6">
        <v>139188</v>
      </c>
      <c r="AC78" s="6">
        <v>0</v>
      </c>
      <c r="AD78" s="6">
        <f t="shared" si="9"/>
        <v>2000</v>
      </c>
      <c r="AE78" s="6">
        <v>0</v>
      </c>
      <c r="AF78" s="6">
        <v>141188</v>
      </c>
    </row>
    <row r="79" spans="1:32" x14ac:dyDescent="0.25">
      <c r="A79" t="s">
        <v>214</v>
      </c>
      <c r="B79" s="3">
        <v>10196</v>
      </c>
      <c r="C79" s="6">
        <v>45800</v>
      </c>
      <c r="D79" s="6">
        <v>46700</v>
      </c>
      <c r="E79" s="6">
        <v>40000</v>
      </c>
      <c r="F79" s="6">
        <v>4000</v>
      </c>
      <c r="G79" s="6">
        <v>900</v>
      </c>
      <c r="H79" s="6">
        <v>1800</v>
      </c>
      <c r="I79" s="5">
        <v>4.4919576304433102</v>
      </c>
      <c r="J79" s="5">
        <v>3.9231071008238501</v>
      </c>
      <c r="K79" s="5">
        <v>0.39231071008238499</v>
      </c>
      <c r="L79" s="5">
        <v>8.82699097685367E-2</v>
      </c>
      <c r="M79" s="5">
        <v>0.17653981953707301</v>
      </c>
      <c r="N79" s="5">
        <v>37.095107824973198</v>
      </c>
      <c r="O79" s="6">
        <v>378221.719383427</v>
      </c>
      <c r="P79" s="4">
        <v>-32.603150194529903</v>
      </c>
      <c r="Q79" s="2">
        <v>-0.87890700704691804</v>
      </c>
      <c r="R79" s="4">
        <v>32.397474082945998</v>
      </c>
      <c r="S79" s="4">
        <v>3.2397474082945998</v>
      </c>
      <c r="T79" s="4">
        <v>1.45788633373257</v>
      </c>
      <c r="U79" s="6">
        <v>330324.64574971801</v>
      </c>
      <c r="V79" s="6">
        <v>33032.464574971797</v>
      </c>
      <c r="W79" s="6">
        <v>14864.6090587373</v>
      </c>
      <c r="X79" s="6">
        <f t="shared" si="5"/>
        <v>45800</v>
      </c>
      <c r="Y79" s="6">
        <f t="shared" si="6"/>
        <v>40000</v>
      </c>
      <c r="Z79" s="6">
        <f t="shared" si="7"/>
        <v>4000</v>
      </c>
      <c r="AA79" s="6">
        <f t="shared" si="8"/>
        <v>1800</v>
      </c>
      <c r="AB79" s="6">
        <v>23198</v>
      </c>
      <c r="AC79" s="6">
        <v>2319.8000000000002</v>
      </c>
      <c r="AD79" s="6">
        <f t="shared" si="9"/>
        <v>900</v>
      </c>
      <c r="AE79" s="6">
        <v>1800</v>
      </c>
      <c r="AF79" s="6">
        <v>28217.8</v>
      </c>
    </row>
    <row r="80" spans="1:32" x14ac:dyDescent="0.25">
      <c r="A80" t="s">
        <v>114</v>
      </c>
      <c r="B80" s="3">
        <v>22973</v>
      </c>
      <c r="C80" s="6">
        <v>220319</v>
      </c>
      <c r="D80" s="6">
        <v>220319</v>
      </c>
      <c r="E80" s="6">
        <v>220319</v>
      </c>
      <c r="F80" s="6">
        <v>0</v>
      </c>
      <c r="G80" s="6">
        <v>0</v>
      </c>
      <c r="H80" s="6">
        <v>0</v>
      </c>
      <c r="I80" s="5">
        <v>9.5903451878291897</v>
      </c>
      <c r="J80" s="5">
        <v>9.5903451878291897</v>
      </c>
      <c r="K80" s="5">
        <v>0</v>
      </c>
      <c r="L80" s="5">
        <v>0</v>
      </c>
      <c r="M80" s="5">
        <v>0</v>
      </c>
      <c r="N80" s="5">
        <v>28.065785930573501</v>
      </c>
      <c r="O80" s="6">
        <v>644755.300183065</v>
      </c>
      <c r="P80" s="4">
        <v>-18.475440742744301</v>
      </c>
      <c r="Q80" s="2">
        <v>-0.65829051744523104</v>
      </c>
      <c r="R80" s="4">
        <v>28.065785930573501</v>
      </c>
      <c r="S80" s="4">
        <v>0</v>
      </c>
      <c r="T80" s="4">
        <v>0</v>
      </c>
      <c r="U80" s="6">
        <v>644755.300183065</v>
      </c>
      <c r="V80" s="6">
        <v>0</v>
      </c>
      <c r="W80" s="6">
        <v>0</v>
      </c>
      <c r="X80" s="6">
        <f t="shared" si="5"/>
        <v>220319</v>
      </c>
      <c r="Y80" s="6">
        <f t="shared" si="6"/>
        <v>220319</v>
      </c>
      <c r="Z80" s="6">
        <f t="shared" si="7"/>
        <v>0</v>
      </c>
      <c r="AA80" s="6">
        <f t="shared" si="8"/>
        <v>0</v>
      </c>
      <c r="AB80" s="6">
        <v>127774.00405</v>
      </c>
      <c r="AC80" s="6">
        <v>0</v>
      </c>
      <c r="AD80" s="6">
        <f t="shared" si="9"/>
        <v>0</v>
      </c>
      <c r="AE80" s="6">
        <v>0</v>
      </c>
      <c r="AF80" s="6">
        <v>127774.00405</v>
      </c>
    </row>
    <row r="81" spans="1:32" x14ac:dyDescent="0.25">
      <c r="A81" t="s">
        <v>259</v>
      </c>
      <c r="B81" s="3">
        <v>6321</v>
      </c>
      <c r="C81" s="6">
        <v>209000</v>
      </c>
      <c r="D81" s="6">
        <v>209000</v>
      </c>
      <c r="E81" s="6">
        <v>209000</v>
      </c>
      <c r="F81" s="6">
        <v>0</v>
      </c>
      <c r="G81" s="6">
        <v>0</v>
      </c>
      <c r="H81" s="6">
        <v>0</v>
      </c>
      <c r="I81" s="5">
        <v>33.064388546116099</v>
      </c>
      <c r="J81" s="5">
        <v>33.064388546116099</v>
      </c>
      <c r="K81" s="5">
        <v>0</v>
      </c>
      <c r="L81" s="5">
        <v>0</v>
      </c>
      <c r="M81" s="5">
        <v>0</v>
      </c>
      <c r="N81" s="5">
        <v>31.043557698472799</v>
      </c>
      <c r="O81" s="6">
        <v>196226.32821204601</v>
      </c>
      <c r="P81" s="4">
        <v>2.0208308476433499</v>
      </c>
      <c r="Q81" s="2">
        <v>6.50966254342287E-2</v>
      </c>
      <c r="R81" s="4">
        <v>31.043557698472799</v>
      </c>
      <c r="S81" s="4">
        <v>0</v>
      </c>
      <c r="T81" s="4">
        <v>0</v>
      </c>
      <c r="U81" s="6">
        <v>196226.32821204601</v>
      </c>
      <c r="V81" s="6">
        <v>0</v>
      </c>
      <c r="W81" s="6">
        <v>0</v>
      </c>
      <c r="X81" s="6">
        <f t="shared" si="5"/>
        <v>196226.32821204601</v>
      </c>
      <c r="Y81" s="6">
        <f t="shared" si="6"/>
        <v>196226.32821204601</v>
      </c>
      <c r="Z81" s="6">
        <f t="shared" si="7"/>
        <v>0</v>
      </c>
      <c r="AA81" s="6">
        <f t="shared" si="8"/>
        <v>0</v>
      </c>
      <c r="AB81" s="6">
        <v>113801.459046576</v>
      </c>
      <c r="AC81" s="6">
        <v>0</v>
      </c>
      <c r="AD81" s="6">
        <f t="shared" si="9"/>
        <v>0</v>
      </c>
      <c r="AE81" s="6">
        <v>0</v>
      </c>
      <c r="AF81" s="6">
        <v>113801.459046576</v>
      </c>
    </row>
    <row r="82" spans="1:32" x14ac:dyDescent="0.25">
      <c r="A82" t="s">
        <v>215</v>
      </c>
      <c r="B82" s="3">
        <v>10175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29.093179363929199</v>
      </c>
      <c r="O82" s="6">
        <v>296023.10002797999</v>
      </c>
      <c r="P82" s="4">
        <v>-29.093179363929199</v>
      </c>
      <c r="Q82" s="2">
        <v>-1</v>
      </c>
      <c r="R82" s="4" t="e">
        <v>#NUM!</v>
      </c>
      <c r="S82" s="4" t="e">
        <v>#NUM!</v>
      </c>
      <c r="T82" s="4" t="e">
        <v>#NUM!</v>
      </c>
      <c r="U82" s="6">
        <v>0</v>
      </c>
      <c r="V82" s="6">
        <v>0</v>
      </c>
      <c r="W82" s="6">
        <v>0</v>
      </c>
      <c r="X82" s="6">
        <f t="shared" si="5"/>
        <v>0</v>
      </c>
      <c r="Y82" s="6">
        <f t="shared" si="6"/>
        <v>0</v>
      </c>
      <c r="Z82" s="6">
        <f t="shared" si="7"/>
        <v>0</v>
      </c>
      <c r="AA82" s="6">
        <f t="shared" si="8"/>
        <v>0</v>
      </c>
      <c r="AB82" s="6">
        <v>0</v>
      </c>
      <c r="AC82" s="6">
        <v>0</v>
      </c>
      <c r="AD82" s="6">
        <f t="shared" si="9"/>
        <v>0</v>
      </c>
      <c r="AE82" s="6">
        <v>0</v>
      </c>
      <c r="AF82" s="6">
        <v>0</v>
      </c>
    </row>
    <row r="83" spans="1:32" x14ac:dyDescent="0.25">
      <c r="A83" t="s">
        <v>110</v>
      </c>
      <c r="B83" s="3">
        <v>24515</v>
      </c>
      <c r="C83" s="6">
        <v>727470</v>
      </c>
      <c r="D83" s="6">
        <v>732450</v>
      </c>
      <c r="E83" s="6">
        <v>714720</v>
      </c>
      <c r="F83" s="6">
        <v>12750</v>
      </c>
      <c r="G83" s="6">
        <v>4980</v>
      </c>
      <c r="H83" s="6">
        <v>0</v>
      </c>
      <c r="I83" s="5">
        <v>29.674485009178099</v>
      </c>
      <c r="J83" s="5">
        <v>29.1543952682031</v>
      </c>
      <c r="K83" s="5">
        <v>0.52008974097491301</v>
      </c>
      <c r="L83" s="5">
        <v>0.20314093412196599</v>
      </c>
      <c r="M83" s="5">
        <v>0</v>
      </c>
      <c r="N83" s="5">
        <v>28.242646139359302</v>
      </c>
      <c r="O83" s="6">
        <v>692368.47010639298</v>
      </c>
      <c r="P83" s="4">
        <v>1.4318388698187601</v>
      </c>
      <c r="Q83" s="2">
        <v>5.0697759082259902E-2</v>
      </c>
      <c r="R83" s="4">
        <v>27.747651516520101</v>
      </c>
      <c r="S83" s="4">
        <v>0.49499462283919698</v>
      </c>
      <c r="T83" s="4">
        <v>0</v>
      </c>
      <c r="U83" s="6">
        <v>680233.67692749004</v>
      </c>
      <c r="V83" s="6">
        <v>12134.793178902901</v>
      </c>
      <c r="W83" s="6">
        <v>0</v>
      </c>
      <c r="X83" s="6">
        <f t="shared" si="5"/>
        <v>692368.47010639298</v>
      </c>
      <c r="Y83" s="6">
        <f t="shared" si="6"/>
        <v>680233.67692749004</v>
      </c>
      <c r="Z83" s="6">
        <f t="shared" si="7"/>
        <v>12134.793178902924</v>
      </c>
      <c r="AA83" s="6">
        <f t="shared" si="8"/>
        <v>0</v>
      </c>
      <c r="AB83" s="6">
        <v>394501.52093409799</v>
      </c>
      <c r="AC83" s="6">
        <v>7037.5733041047497</v>
      </c>
      <c r="AD83" s="6">
        <f t="shared" si="9"/>
        <v>4980</v>
      </c>
      <c r="AE83" s="6">
        <v>0</v>
      </c>
      <c r="AF83" s="6">
        <v>406519.09423820302</v>
      </c>
    </row>
    <row r="84" spans="1:32" x14ac:dyDescent="0.25">
      <c r="A84" t="s">
        <v>69</v>
      </c>
      <c r="B84" s="3">
        <v>40003</v>
      </c>
      <c r="C84" s="6">
        <v>214161</v>
      </c>
      <c r="D84" s="6">
        <v>232161</v>
      </c>
      <c r="E84" s="6">
        <v>184161</v>
      </c>
      <c r="F84" s="6">
        <v>30000</v>
      </c>
      <c r="G84" s="6">
        <v>18000</v>
      </c>
      <c r="H84" s="6">
        <v>0</v>
      </c>
      <c r="I84" s="5">
        <v>5.3536234782391299</v>
      </c>
      <c r="J84" s="5">
        <v>4.6036797240206999</v>
      </c>
      <c r="K84" s="5">
        <v>0.74994375421843396</v>
      </c>
      <c r="L84" s="5">
        <v>0.44996625253105998</v>
      </c>
      <c r="M84" s="5">
        <v>0</v>
      </c>
      <c r="N84" s="5">
        <v>21.888293441390498</v>
      </c>
      <c r="O84" s="6">
        <v>875597.40253594297</v>
      </c>
      <c r="P84" s="4">
        <v>-16.534669963151298</v>
      </c>
      <c r="Q84" s="2">
        <v>-0.75541156314564495</v>
      </c>
      <c r="R84" s="4">
        <v>18.822147862869102</v>
      </c>
      <c r="S84" s="4">
        <v>3.06614557852137</v>
      </c>
      <c r="T84" s="4">
        <v>0</v>
      </c>
      <c r="U84" s="6">
        <v>752942.38095835305</v>
      </c>
      <c r="V84" s="6">
        <v>122655.02157759</v>
      </c>
      <c r="W84" s="6">
        <v>0</v>
      </c>
      <c r="X84" s="6">
        <f t="shared" si="5"/>
        <v>214161</v>
      </c>
      <c r="Y84" s="6">
        <f t="shared" si="6"/>
        <v>184161</v>
      </c>
      <c r="Z84" s="6">
        <f t="shared" si="7"/>
        <v>30000.000000000004</v>
      </c>
      <c r="AA84" s="6">
        <f t="shared" si="8"/>
        <v>0</v>
      </c>
      <c r="AB84" s="6">
        <v>106804.17195</v>
      </c>
      <c r="AC84" s="6">
        <v>17398.5</v>
      </c>
      <c r="AD84" s="6">
        <f t="shared" si="9"/>
        <v>18000</v>
      </c>
      <c r="AE84" s="6">
        <v>0</v>
      </c>
      <c r="AF84" s="6">
        <v>142202.67194999999</v>
      </c>
    </row>
    <row r="85" spans="1:32" x14ac:dyDescent="0.25">
      <c r="A85" t="s">
        <v>49</v>
      </c>
      <c r="B85" s="3">
        <v>52114</v>
      </c>
      <c r="C85" s="6">
        <v>2871069</v>
      </c>
      <c r="D85" s="6">
        <v>2874819</v>
      </c>
      <c r="E85" s="6">
        <v>2759819</v>
      </c>
      <c r="F85" s="6">
        <v>11250</v>
      </c>
      <c r="G85" s="6">
        <v>3750</v>
      </c>
      <c r="H85" s="6">
        <v>100000</v>
      </c>
      <c r="I85" s="5">
        <v>55.092086579422002</v>
      </c>
      <c r="J85" s="5">
        <v>52.957343516137698</v>
      </c>
      <c r="K85" s="5">
        <v>0.21587289403998899</v>
      </c>
      <c r="L85" s="5">
        <v>7.1957631346663095E-2</v>
      </c>
      <c r="M85" s="5">
        <v>1.9188701692443499</v>
      </c>
      <c r="N85" s="5">
        <v>43.788342366181801</v>
      </c>
      <c r="O85" s="6">
        <v>2281985.6740712002</v>
      </c>
      <c r="P85" s="4">
        <v>11.3037442132403</v>
      </c>
      <c r="Q85" s="2">
        <v>0.25814505876272398</v>
      </c>
      <c r="R85" s="4">
        <v>42.091603942884497</v>
      </c>
      <c r="S85" s="4">
        <v>0.171580289996355</v>
      </c>
      <c r="T85" s="4">
        <v>1.5251581333009301</v>
      </c>
      <c r="U85" s="6">
        <v>2193561.8478794801</v>
      </c>
      <c r="V85" s="6">
        <v>8941.7352328700399</v>
      </c>
      <c r="W85" s="6">
        <v>79482.090958844798</v>
      </c>
      <c r="X85" s="6">
        <f t="shared" si="5"/>
        <v>2281985.6740712002</v>
      </c>
      <c r="Y85" s="6">
        <f t="shared" si="6"/>
        <v>2193561.8478794852</v>
      </c>
      <c r="Z85" s="6">
        <f t="shared" si="7"/>
        <v>8941.7352328700563</v>
      </c>
      <c r="AA85" s="6">
        <f t="shared" si="8"/>
        <v>79482.090958844943</v>
      </c>
      <c r="AB85" s="6">
        <v>1272156.1936777099</v>
      </c>
      <c r="AC85" s="6">
        <v>5185.7593483029796</v>
      </c>
      <c r="AD85" s="6">
        <f t="shared" si="9"/>
        <v>3750</v>
      </c>
      <c r="AE85" s="6">
        <v>79482.090958844798</v>
      </c>
      <c r="AF85" s="6">
        <v>1360574.0439848499</v>
      </c>
    </row>
    <row r="86" spans="1:32" x14ac:dyDescent="0.25">
      <c r="A86" t="s">
        <v>94</v>
      </c>
      <c r="B86" s="3">
        <v>28430</v>
      </c>
      <c r="C86" s="6">
        <v>495200</v>
      </c>
      <c r="D86" s="6">
        <v>498400</v>
      </c>
      <c r="E86" s="6">
        <v>396000</v>
      </c>
      <c r="F86" s="6">
        <v>74200</v>
      </c>
      <c r="G86" s="6">
        <v>3200</v>
      </c>
      <c r="H86" s="6">
        <v>25000</v>
      </c>
      <c r="I86" s="5">
        <v>17.4182201899402</v>
      </c>
      <c r="J86" s="5">
        <v>13.9289482940556</v>
      </c>
      <c r="K86" s="5">
        <v>2.6099190995427399</v>
      </c>
      <c r="L86" s="5">
        <v>0.11255715793176201</v>
      </c>
      <c r="M86" s="5">
        <v>0.87935279634189201</v>
      </c>
      <c r="N86" s="5">
        <v>24.1081861113346</v>
      </c>
      <c r="O86" s="6">
        <v>685395.73114524398</v>
      </c>
      <c r="P86" s="4">
        <v>-6.6899659213944398</v>
      </c>
      <c r="Q86" s="2">
        <v>-0.27749768856517598</v>
      </c>
      <c r="R86" s="4">
        <v>19.278759491293499</v>
      </c>
      <c r="S86" s="4">
        <v>3.6123332178130698</v>
      </c>
      <c r="T86" s="4">
        <v>1.2170934022281199</v>
      </c>
      <c r="U86" s="6">
        <v>548095.13233747298</v>
      </c>
      <c r="V86" s="6">
        <v>102698.633382425</v>
      </c>
      <c r="W86" s="6">
        <v>34601.965425345501</v>
      </c>
      <c r="X86" s="6">
        <f t="shared" si="5"/>
        <v>495200</v>
      </c>
      <c r="Y86" s="6">
        <f t="shared" si="6"/>
        <v>396000</v>
      </c>
      <c r="Z86" s="6">
        <f t="shared" si="7"/>
        <v>74200</v>
      </c>
      <c r="AA86" s="6">
        <f t="shared" si="8"/>
        <v>25000</v>
      </c>
      <c r="AB86" s="6">
        <v>229660.2</v>
      </c>
      <c r="AC86" s="6">
        <v>43032.29</v>
      </c>
      <c r="AD86" s="6">
        <f t="shared" si="9"/>
        <v>3200</v>
      </c>
      <c r="AE86" s="6">
        <v>25000</v>
      </c>
      <c r="AF86" s="6">
        <v>300892.49</v>
      </c>
    </row>
    <row r="87" spans="1:32" x14ac:dyDescent="0.25">
      <c r="A87" t="s">
        <v>272</v>
      </c>
      <c r="B87" s="3">
        <v>5321</v>
      </c>
      <c r="C87" s="6">
        <v>102289</v>
      </c>
      <c r="D87" s="6">
        <v>102289</v>
      </c>
      <c r="E87" s="6">
        <v>102289</v>
      </c>
      <c r="F87" s="6">
        <v>0</v>
      </c>
      <c r="G87" s="6">
        <v>0</v>
      </c>
      <c r="H87" s="6">
        <v>0</v>
      </c>
      <c r="I87" s="5">
        <v>19.223642172523999</v>
      </c>
      <c r="J87" s="5">
        <v>19.223642172523999</v>
      </c>
      <c r="K87" s="5">
        <v>0</v>
      </c>
      <c r="L87" s="5">
        <v>0</v>
      </c>
      <c r="M87" s="5">
        <v>0</v>
      </c>
      <c r="N87" s="5">
        <v>41.025993012291003</v>
      </c>
      <c r="O87" s="6">
        <v>218299.30881840101</v>
      </c>
      <c r="P87" s="4">
        <v>-21.802350839767101</v>
      </c>
      <c r="Q87" s="2">
        <v>-0.531427742242224</v>
      </c>
      <c r="R87" s="4">
        <v>41.025993012291003</v>
      </c>
      <c r="S87" s="4">
        <v>0</v>
      </c>
      <c r="T87" s="4">
        <v>0</v>
      </c>
      <c r="U87" s="6">
        <v>218299.30881840101</v>
      </c>
      <c r="V87" s="6">
        <v>0</v>
      </c>
      <c r="W87" s="6">
        <v>0</v>
      </c>
      <c r="X87" s="6">
        <f t="shared" si="5"/>
        <v>102289</v>
      </c>
      <c r="Y87" s="6">
        <f t="shared" si="6"/>
        <v>102289</v>
      </c>
      <c r="Z87" s="6">
        <f t="shared" si="7"/>
        <v>0</v>
      </c>
      <c r="AA87" s="6">
        <f t="shared" si="8"/>
        <v>0</v>
      </c>
      <c r="AB87" s="6">
        <v>59322.505550000002</v>
      </c>
      <c r="AC87" s="6">
        <v>0</v>
      </c>
      <c r="AD87" s="6">
        <f t="shared" si="9"/>
        <v>0</v>
      </c>
      <c r="AE87" s="6">
        <v>0</v>
      </c>
      <c r="AF87" s="6">
        <v>59322.505550000002</v>
      </c>
    </row>
    <row r="88" spans="1:32" x14ac:dyDescent="0.25">
      <c r="A88" t="s">
        <v>154</v>
      </c>
      <c r="B88" s="3">
        <v>15562</v>
      </c>
      <c r="C88" s="6">
        <v>148191</v>
      </c>
      <c r="D88" s="6">
        <v>150711</v>
      </c>
      <c r="E88" s="6">
        <v>126351</v>
      </c>
      <c r="F88" s="6">
        <v>21840</v>
      </c>
      <c r="G88" s="6">
        <v>2520</v>
      </c>
      <c r="H88" s="6">
        <v>0</v>
      </c>
      <c r="I88" s="5">
        <v>9.5226192006168908</v>
      </c>
      <c r="J88" s="5">
        <v>8.1192006168872908</v>
      </c>
      <c r="K88" s="5">
        <v>1.4034185837296</v>
      </c>
      <c r="L88" s="5">
        <v>0.16193291350726099</v>
      </c>
      <c r="M88" s="5">
        <v>0</v>
      </c>
      <c r="N88" s="5">
        <v>26.595597307157099</v>
      </c>
      <c r="O88" s="6">
        <v>413880.68529398</v>
      </c>
      <c r="P88" s="4">
        <v>-17.072978106540301</v>
      </c>
      <c r="Q88" s="2">
        <v>-0.64194753399825899</v>
      </c>
      <c r="R88" s="4">
        <v>22.676008093316099</v>
      </c>
      <c r="S88" s="4">
        <v>3.9195892138409998</v>
      </c>
      <c r="T88" s="4">
        <v>0</v>
      </c>
      <c r="U88" s="6">
        <v>352884.03794818599</v>
      </c>
      <c r="V88" s="6">
        <v>60996.647345793703</v>
      </c>
      <c r="W88" s="6">
        <v>0</v>
      </c>
      <c r="X88" s="6">
        <f t="shared" si="5"/>
        <v>148191</v>
      </c>
      <c r="Y88" s="6">
        <f t="shared" si="6"/>
        <v>126351.00000000001</v>
      </c>
      <c r="Z88" s="6">
        <f t="shared" si="7"/>
        <v>21840</v>
      </c>
      <c r="AA88" s="6">
        <f t="shared" si="8"/>
        <v>0</v>
      </c>
      <c r="AB88" s="6">
        <v>73277.262449999995</v>
      </c>
      <c r="AC88" s="6">
        <v>12666.108</v>
      </c>
      <c r="AD88" s="6">
        <f t="shared" si="9"/>
        <v>2520</v>
      </c>
      <c r="AE88" s="6">
        <v>0</v>
      </c>
      <c r="AF88" s="6">
        <v>88463.370450000002</v>
      </c>
    </row>
    <row r="89" spans="1:32" x14ac:dyDescent="0.25">
      <c r="A89" t="s">
        <v>137</v>
      </c>
      <c r="B89" s="3">
        <v>17518</v>
      </c>
      <c r="C89" s="6">
        <v>272343</v>
      </c>
      <c r="D89" s="6">
        <v>282743</v>
      </c>
      <c r="E89" s="6">
        <v>250843</v>
      </c>
      <c r="F89" s="6">
        <v>21500</v>
      </c>
      <c r="G89" s="6">
        <v>10400</v>
      </c>
      <c r="H89" s="6">
        <v>0</v>
      </c>
      <c r="I89" s="5">
        <v>15.5464664916086</v>
      </c>
      <c r="J89" s="5">
        <v>14.3191574380637</v>
      </c>
      <c r="K89" s="5">
        <v>1.22730905354493</v>
      </c>
      <c r="L89" s="5">
        <v>0.59367507706359202</v>
      </c>
      <c r="M89" s="5">
        <v>0</v>
      </c>
      <c r="N89" s="5">
        <v>33.389017692125798</v>
      </c>
      <c r="O89" s="6">
        <v>584908.81193066004</v>
      </c>
      <c r="P89" s="4">
        <v>-17.8425512005172</v>
      </c>
      <c r="Q89" s="2">
        <v>-0.53438383138552203</v>
      </c>
      <c r="R89" s="4">
        <v>30.753136173670399</v>
      </c>
      <c r="S89" s="4">
        <v>2.6358815184554198</v>
      </c>
      <c r="T89" s="4">
        <v>0</v>
      </c>
      <c r="U89" s="6">
        <v>538733.439490358</v>
      </c>
      <c r="V89" s="6">
        <v>46175.372440302097</v>
      </c>
      <c r="W89" s="6">
        <v>0</v>
      </c>
      <c r="X89" s="6">
        <f t="shared" si="5"/>
        <v>272343</v>
      </c>
      <c r="Y89" s="6">
        <f t="shared" si="6"/>
        <v>250843</v>
      </c>
      <c r="Z89" s="6">
        <f t="shared" si="7"/>
        <v>21500</v>
      </c>
      <c r="AA89" s="6">
        <f t="shared" si="8"/>
        <v>0</v>
      </c>
      <c r="AB89" s="6">
        <v>145476.39785000001</v>
      </c>
      <c r="AC89" s="6">
        <v>12468.924999999999</v>
      </c>
      <c r="AD89" s="6">
        <f t="shared" si="9"/>
        <v>10400</v>
      </c>
      <c r="AE89" s="6">
        <v>0</v>
      </c>
      <c r="AF89" s="6">
        <v>168345.32285</v>
      </c>
    </row>
    <row r="90" spans="1:32" x14ac:dyDescent="0.25">
      <c r="A90" t="s">
        <v>276</v>
      </c>
      <c r="B90" s="3">
        <v>4701</v>
      </c>
      <c r="C90" s="6">
        <v>129968</v>
      </c>
      <c r="D90" s="6">
        <v>129968</v>
      </c>
      <c r="E90" s="6">
        <v>127968</v>
      </c>
      <c r="F90" s="6">
        <v>0</v>
      </c>
      <c r="G90" s="6">
        <v>0</v>
      </c>
      <c r="H90" s="6">
        <v>2000</v>
      </c>
      <c r="I90" s="5">
        <v>27.646883641778299</v>
      </c>
      <c r="J90" s="5">
        <v>27.2214422463306</v>
      </c>
      <c r="K90" s="5">
        <v>0</v>
      </c>
      <c r="L90" s="5">
        <v>0</v>
      </c>
      <c r="M90" s="5">
        <v>0.42544139544777698</v>
      </c>
      <c r="N90" s="5">
        <v>9.7102518715136696</v>
      </c>
      <c r="O90" s="6">
        <v>45647.894047985799</v>
      </c>
      <c r="P90" s="4">
        <v>17.9366317702647</v>
      </c>
      <c r="Q90" s="2">
        <v>1.8471850171965301</v>
      </c>
      <c r="R90" s="4">
        <v>9.5608265995772896</v>
      </c>
      <c r="S90" s="4">
        <v>0</v>
      </c>
      <c r="T90" s="4">
        <v>0.149425271936379</v>
      </c>
      <c r="U90" s="6">
        <v>44945.445844612899</v>
      </c>
      <c r="V90" s="6">
        <v>0</v>
      </c>
      <c r="W90" s="6">
        <v>702.44820337291901</v>
      </c>
      <c r="X90" s="6">
        <f t="shared" si="5"/>
        <v>45647.894047985799</v>
      </c>
      <c r="Y90" s="6">
        <f t="shared" si="6"/>
        <v>44945.445844612877</v>
      </c>
      <c r="Z90" s="6">
        <f t="shared" si="7"/>
        <v>0</v>
      </c>
      <c r="AA90" s="6">
        <f t="shared" si="8"/>
        <v>702.44820337291947</v>
      </c>
      <c r="AB90" s="6">
        <v>26066.1113175832</v>
      </c>
      <c r="AC90" s="6">
        <v>0</v>
      </c>
      <c r="AD90" s="6">
        <f t="shared" si="9"/>
        <v>0</v>
      </c>
      <c r="AE90" s="6">
        <v>702.44820337291901</v>
      </c>
      <c r="AF90" s="6">
        <v>26768.5595209561</v>
      </c>
    </row>
    <row r="91" spans="1:32" x14ac:dyDescent="0.25">
      <c r="A91" t="s">
        <v>26</v>
      </c>
      <c r="B91" s="3">
        <v>88950</v>
      </c>
      <c r="C91" s="6">
        <v>8159425</v>
      </c>
      <c r="D91" s="6">
        <v>8199425</v>
      </c>
      <c r="E91" s="6">
        <v>6845675</v>
      </c>
      <c r="F91" s="6">
        <v>979532</v>
      </c>
      <c r="G91" s="6">
        <v>40000</v>
      </c>
      <c r="H91" s="6">
        <v>334218</v>
      </c>
      <c r="I91" s="5">
        <v>91.730466554244003</v>
      </c>
      <c r="J91" s="5">
        <v>76.960933108487893</v>
      </c>
      <c r="K91" s="5">
        <v>11.0121641371557</v>
      </c>
      <c r="L91" s="5">
        <v>0.44969083754918499</v>
      </c>
      <c r="M91" s="5">
        <v>3.7573693086003401</v>
      </c>
      <c r="N91" s="5">
        <v>41.934559128535398</v>
      </c>
      <c r="O91" s="6">
        <v>3730079.03448322</v>
      </c>
      <c r="P91" s="4">
        <v>49.795907425708599</v>
      </c>
      <c r="Q91" s="2">
        <v>1.1874670548717801</v>
      </c>
      <c r="R91" s="4">
        <v>35.182670722782099</v>
      </c>
      <c r="S91" s="4">
        <v>5.0342079953296404</v>
      </c>
      <c r="T91" s="4">
        <v>1.7176804104236301</v>
      </c>
      <c r="U91" s="6">
        <v>3129498.5607914701</v>
      </c>
      <c r="V91" s="6">
        <v>447792.801184571</v>
      </c>
      <c r="W91" s="6">
        <v>152787.672507182</v>
      </c>
      <c r="X91" s="6">
        <f t="shared" si="5"/>
        <v>3730079.03448322</v>
      </c>
      <c r="Y91" s="6">
        <f t="shared" si="6"/>
        <v>3129498.5607914669</v>
      </c>
      <c r="Z91" s="6">
        <f t="shared" si="7"/>
        <v>447792.80118457088</v>
      </c>
      <c r="AA91" s="6">
        <f t="shared" si="8"/>
        <v>152787.67250718191</v>
      </c>
      <c r="AB91" s="6">
        <v>1814952.6903310099</v>
      </c>
      <c r="AC91" s="6">
        <v>259697.435046992</v>
      </c>
      <c r="AD91" s="6">
        <f t="shared" si="9"/>
        <v>40000</v>
      </c>
      <c r="AE91" s="6">
        <v>152787.672507182</v>
      </c>
      <c r="AF91" s="6">
        <v>2267437.7978851902</v>
      </c>
    </row>
    <row r="92" spans="1:32" x14ac:dyDescent="0.25">
      <c r="A92" t="s">
        <v>10</v>
      </c>
      <c r="B92" s="3">
        <v>147654</v>
      </c>
      <c r="C92" s="6">
        <v>3803400</v>
      </c>
      <c r="D92" s="6">
        <v>3806400</v>
      </c>
      <c r="E92" s="6">
        <v>3486450</v>
      </c>
      <c r="F92" s="6">
        <v>316950</v>
      </c>
      <c r="G92" s="6">
        <v>3000</v>
      </c>
      <c r="H92" s="6">
        <v>0</v>
      </c>
      <c r="I92" s="5">
        <v>25.758868706570802</v>
      </c>
      <c r="J92" s="5">
        <v>23.612296314356499</v>
      </c>
      <c r="K92" s="5">
        <v>2.1465723922142299</v>
      </c>
      <c r="L92" s="5">
        <v>2.03177699215734E-2</v>
      </c>
      <c r="M92" s="5">
        <v>0</v>
      </c>
      <c r="N92" s="5">
        <v>46.304231332333401</v>
      </c>
      <c r="O92" s="6">
        <v>6837004.9731443599</v>
      </c>
      <c r="P92" s="4">
        <v>-20.545362625762699</v>
      </c>
      <c r="Q92" s="2">
        <v>-0.44370378331744798</v>
      </c>
      <c r="R92" s="4">
        <v>42.445545387972302</v>
      </c>
      <c r="S92" s="4">
        <v>3.8586859443611199</v>
      </c>
      <c r="T92" s="4">
        <v>0</v>
      </c>
      <c r="U92" s="6">
        <v>6267254.5587156601</v>
      </c>
      <c r="V92" s="6">
        <v>569750.41442869697</v>
      </c>
      <c r="W92" s="6">
        <v>0</v>
      </c>
      <c r="X92" s="6">
        <f t="shared" si="5"/>
        <v>3803400</v>
      </c>
      <c r="Y92" s="6">
        <f t="shared" si="6"/>
        <v>3486450</v>
      </c>
      <c r="Z92" s="6">
        <f t="shared" si="7"/>
        <v>316950</v>
      </c>
      <c r="AA92" s="6">
        <f t="shared" si="8"/>
        <v>0</v>
      </c>
      <c r="AB92" s="6">
        <v>2021966.6775</v>
      </c>
      <c r="AC92" s="6">
        <v>183815.1525</v>
      </c>
      <c r="AD92" s="6">
        <f t="shared" si="9"/>
        <v>3000</v>
      </c>
      <c r="AE92" s="6">
        <v>0</v>
      </c>
      <c r="AF92" s="6">
        <v>2208781.83</v>
      </c>
    </row>
    <row r="93" spans="1:32" x14ac:dyDescent="0.25">
      <c r="A93" t="s">
        <v>155</v>
      </c>
      <c r="B93" s="3">
        <v>15391</v>
      </c>
      <c r="C93" s="6">
        <v>107320</v>
      </c>
      <c r="D93" s="6">
        <v>113776</v>
      </c>
      <c r="E93" s="6">
        <v>103000</v>
      </c>
      <c r="F93" s="6">
        <v>4320</v>
      </c>
      <c r="G93" s="6">
        <v>6456</v>
      </c>
      <c r="H93" s="6">
        <v>0</v>
      </c>
      <c r="I93" s="5">
        <v>6.9729062439087803</v>
      </c>
      <c r="J93" s="5">
        <v>6.6922227275680601</v>
      </c>
      <c r="K93" s="5">
        <v>0.28068351634071897</v>
      </c>
      <c r="L93" s="5">
        <v>0.419465921642518</v>
      </c>
      <c r="M93" s="5">
        <v>0</v>
      </c>
      <c r="N93" s="5">
        <v>32.2880988816854</v>
      </c>
      <c r="O93" s="6">
        <v>496946.12988802098</v>
      </c>
      <c r="P93" s="4">
        <v>-25.3151926377767</v>
      </c>
      <c r="Q93" s="2">
        <v>-0.78404097839702902</v>
      </c>
      <c r="R93" s="4">
        <v>30.988391584174401</v>
      </c>
      <c r="S93" s="4">
        <v>1.29970729751101</v>
      </c>
      <c r="T93" s="4">
        <v>0</v>
      </c>
      <c r="U93" s="6">
        <v>476942.33487202902</v>
      </c>
      <c r="V93" s="6">
        <v>20003.795015991898</v>
      </c>
      <c r="W93" s="6">
        <v>0</v>
      </c>
      <c r="X93" s="6">
        <f t="shared" si="5"/>
        <v>107320</v>
      </c>
      <c r="Y93" s="6">
        <f t="shared" si="6"/>
        <v>103000</v>
      </c>
      <c r="Z93" s="6">
        <f t="shared" si="7"/>
        <v>4320</v>
      </c>
      <c r="AA93" s="6">
        <f t="shared" si="8"/>
        <v>0</v>
      </c>
      <c r="AB93" s="6">
        <v>59734.85</v>
      </c>
      <c r="AC93" s="6">
        <v>2505.384</v>
      </c>
      <c r="AD93" s="6">
        <f t="shared" si="9"/>
        <v>6456</v>
      </c>
      <c r="AE93" s="6">
        <v>0</v>
      </c>
      <c r="AF93" s="6">
        <v>68696.233999999997</v>
      </c>
    </row>
    <row r="94" spans="1:32" x14ac:dyDescent="0.25">
      <c r="A94" t="s">
        <v>34</v>
      </c>
      <c r="B94" s="3">
        <v>72704</v>
      </c>
      <c r="C94" s="6">
        <v>1016084</v>
      </c>
      <c r="D94" s="6">
        <v>1022994</v>
      </c>
      <c r="E94" s="6">
        <v>872976</v>
      </c>
      <c r="F94" s="6">
        <v>143108</v>
      </c>
      <c r="G94" s="6">
        <v>6910</v>
      </c>
      <c r="H94" s="6">
        <v>0</v>
      </c>
      <c r="I94" s="5">
        <v>13.975627200704199</v>
      </c>
      <c r="J94" s="5">
        <v>12.007262323943699</v>
      </c>
      <c r="K94" s="5">
        <v>1.9683648767605599</v>
      </c>
      <c r="L94" s="5">
        <v>9.5042913732394402E-2</v>
      </c>
      <c r="M94" s="5">
        <v>0</v>
      </c>
      <c r="N94" s="5">
        <v>47.092964357590603</v>
      </c>
      <c r="O94" s="6">
        <v>3423846.8806542601</v>
      </c>
      <c r="P94" s="4">
        <v>-33.1173371568863</v>
      </c>
      <c r="Q94" s="2">
        <v>-0.70323322408453104</v>
      </c>
      <c r="R94" s="4">
        <v>40.460264754717102</v>
      </c>
      <c r="S94" s="4">
        <v>6.6326996028734504</v>
      </c>
      <c r="T94" s="4">
        <v>0</v>
      </c>
      <c r="U94" s="6">
        <v>2941623.0887269499</v>
      </c>
      <c r="V94" s="6">
        <v>482223.79192731198</v>
      </c>
      <c r="W94" s="6">
        <v>0</v>
      </c>
      <c r="X94" s="6">
        <f t="shared" si="5"/>
        <v>1016084</v>
      </c>
      <c r="Y94" s="6">
        <f t="shared" si="6"/>
        <v>872976</v>
      </c>
      <c r="Z94" s="6">
        <f t="shared" si="7"/>
        <v>143108</v>
      </c>
      <c r="AA94" s="6">
        <f t="shared" si="8"/>
        <v>0</v>
      </c>
      <c r="AB94" s="6">
        <v>506282.43119999999</v>
      </c>
      <c r="AC94" s="6">
        <v>82995.484599999996</v>
      </c>
      <c r="AD94" s="6">
        <f t="shared" si="9"/>
        <v>6910</v>
      </c>
      <c r="AE94" s="6">
        <v>0</v>
      </c>
      <c r="AF94" s="6">
        <v>596187.91579999996</v>
      </c>
    </row>
    <row r="95" spans="1:32" x14ac:dyDescent="0.25">
      <c r="A95" t="s">
        <v>250</v>
      </c>
      <c r="B95" s="3">
        <v>7023</v>
      </c>
      <c r="C95" s="6">
        <v>129950</v>
      </c>
      <c r="D95" s="6">
        <v>131300</v>
      </c>
      <c r="E95" s="6">
        <v>127700</v>
      </c>
      <c r="F95" s="6">
        <v>2250</v>
      </c>
      <c r="G95" s="6">
        <v>1350</v>
      </c>
      <c r="H95" s="6">
        <v>0</v>
      </c>
      <c r="I95" s="5">
        <v>18.503488537662001</v>
      </c>
      <c r="J95" s="5">
        <v>18.1831126299302</v>
      </c>
      <c r="K95" s="5">
        <v>0.32037590773173902</v>
      </c>
      <c r="L95" s="5">
        <v>0.19222554463904301</v>
      </c>
      <c r="M95" s="5">
        <v>0</v>
      </c>
      <c r="N95" s="5">
        <v>27.885619899325199</v>
      </c>
      <c r="O95" s="6">
        <v>195840.708552961</v>
      </c>
      <c r="P95" s="4">
        <v>-9.3821313616632498</v>
      </c>
      <c r="Q95" s="2">
        <v>-0.33645052165006001</v>
      </c>
      <c r="R95" s="4">
        <v>27.4027984697486</v>
      </c>
      <c r="S95" s="4">
        <v>0.48282142957662</v>
      </c>
      <c r="T95" s="4">
        <v>0</v>
      </c>
      <c r="U95" s="6">
        <v>192449.853653044</v>
      </c>
      <c r="V95" s="6">
        <v>3390.8548999166001</v>
      </c>
      <c r="W95" s="6">
        <v>0</v>
      </c>
      <c r="X95" s="6">
        <f t="shared" si="5"/>
        <v>129950</v>
      </c>
      <c r="Y95" s="6">
        <f t="shared" si="6"/>
        <v>127700</v>
      </c>
      <c r="Z95" s="6">
        <f t="shared" si="7"/>
        <v>2250</v>
      </c>
      <c r="AA95" s="6">
        <f t="shared" si="8"/>
        <v>0</v>
      </c>
      <c r="AB95" s="6">
        <v>74059.615000000005</v>
      </c>
      <c r="AC95" s="6">
        <v>1304.8875</v>
      </c>
      <c r="AD95" s="6">
        <f t="shared" si="9"/>
        <v>1350</v>
      </c>
      <c r="AE95" s="6">
        <v>0</v>
      </c>
      <c r="AF95" s="6">
        <v>76714.502500000002</v>
      </c>
    </row>
    <row r="96" spans="1:32" x14ac:dyDescent="0.25">
      <c r="A96" t="s">
        <v>86</v>
      </c>
      <c r="B96" s="3">
        <v>31751</v>
      </c>
      <c r="C96" s="6">
        <v>2777238</v>
      </c>
      <c r="D96" s="6">
        <v>2781438</v>
      </c>
      <c r="E96" s="6">
        <v>2656278</v>
      </c>
      <c r="F96" s="6">
        <v>120960</v>
      </c>
      <c r="G96" s="6">
        <v>4200</v>
      </c>
      <c r="H96" s="6">
        <v>0</v>
      </c>
      <c r="I96" s="5">
        <v>87.469308053289694</v>
      </c>
      <c r="J96" s="5">
        <v>83.659664262542904</v>
      </c>
      <c r="K96" s="5">
        <v>3.8096437907467502</v>
      </c>
      <c r="L96" s="5">
        <v>0.13227929828981799</v>
      </c>
      <c r="M96" s="5">
        <v>0</v>
      </c>
      <c r="N96" s="5">
        <v>40.819160354290503</v>
      </c>
      <c r="O96" s="6">
        <v>1296049.1604090801</v>
      </c>
      <c r="P96" s="4">
        <v>46.650147698999199</v>
      </c>
      <c r="Q96" s="2">
        <v>1.14284927210895</v>
      </c>
      <c r="R96" s="4">
        <v>39.041320055239801</v>
      </c>
      <c r="S96" s="4">
        <v>1.7778402990507001</v>
      </c>
      <c r="T96" s="4">
        <v>0</v>
      </c>
      <c r="U96" s="6">
        <v>1239600.95307392</v>
      </c>
      <c r="V96" s="6">
        <v>56448.207335158797</v>
      </c>
      <c r="W96" s="6">
        <v>0</v>
      </c>
      <c r="X96" s="6">
        <f t="shared" si="5"/>
        <v>1296049.1604090801</v>
      </c>
      <c r="Y96" s="6">
        <f t="shared" si="6"/>
        <v>1239600.9530739211</v>
      </c>
      <c r="Z96" s="6">
        <f t="shared" si="7"/>
        <v>56448.207335159001</v>
      </c>
      <c r="AA96" s="6">
        <f t="shared" si="8"/>
        <v>0</v>
      </c>
      <c r="AB96" s="6">
        <v>718906.57273521903</v>
      </c>
      <c r="AC96" s="6">
        <v>32737.137844025401</v>
      </c>
      <c r="AD96" s="6">
        <f t="shared" si="9"/>
        <v>4200</v>
      </c>
      <c r="AE96" s="6">
        <v>0</v>
      </c>
      <c r="AF96" s="6">
        <v>755843.71057924395</v>
      </c>
    </row>
    <row r="97" spans="1:32" x14ac:dyDescent="0.25">
      <c r="A97" t="s">
        <v>89</v>
      </c>
      <c r="B97" s="3">
        <v>30180</v>
      </c>
      <c r="C97" s="6">
        <v>572956</v>
      </c>
      <c r="D97" s="6">
        <v>575206</v>
      </c>
      <c r="E97" s="6">
        <v>521956</v>
      </c>
      <c r="F97" s="6">
        <v>31000</v>
      </c>
      <c r="G97" s="6">
        <v>2250</v>
      </c>
      <c r="H97" s="6">
        <v>20000</v>
      </c>
      <c r="I97" s="5">
        <v>18.9846255798542</v>
      </c>
      <c r="J97" s="5">
        <v>17.2947647448641</v>
      </c>
      <c r="K97" s="5">
        <v>1.0271703114645501</v>
      </c>
      <c r="L97" s="5">
        <v>7.45526838966203E-2</v>
      </c>
      <c r="M97" s="5">
        <v>0.66269052352551405</v>
      </c>
      <c r="N97" s="5">
        <v>36.555933087409997</v>
      </c>
      <c r="O97" s="6">
        <v>1103258.0605780301</v>
      </c>
      <c r="P97" s="4">
        <v>-17.571307507555801</v>
      </c>
      <c r="Q97" s="2">
        <v>-0.48066910138883701</v>
      </c>
      <c r="R97" s="4">
        <v>33.302013785652299</v>
      </c>
      <c r="S97" s="4">
        <v>1.97787251675471</v>
      </c>
      <c r="T97" s="4">
        <v>1.2760467850030399</v>
      </c>
      <c r="U97" s="6">
        <v>1005054.77605099</v>
      </c>
      <c r="V97" s="6">
        <v>59692.1925556571</v>
      </c>
      <c r="W97" s="6">
        <v>38511.091971391703</v>
      </c>
      <c r="X97" s="6">
        <f t="shared" si="5"/>
        <v>572956</v>
      </c>
      <c r="Y97" s="6">
        <f t="shared" si="6"/>
        <v>521956</v>
      </c>
      <c r="Z97" s="6">
        <f t="shared" si="7"/>
        <v>31000</v>
      </c>
      <c r="AA97" s="6">
        <f t="shared" si="8"/>
        <v>20000</v>
      </c>
      <c r="AB97" s="6">
        <v>302708.38219999999</v>
      </c>
      <c r="AC97" s="6">
        <v>17978.45</v>
      </c>
      <c r="AD97" s="6">
        <f t="shared" si="9"/>
        <v>2250</v>
      </c>
      <c r="AE97" s="6">
        <v>20000</v>
      </c>
      <c r="AF97" s="6">
        <v>342936.8322</v>
      </c>
    </row>
    <row r="98" spans="1:32" x14ac:dyDescent="0.25">
      <c r="A98" t="s">
        <v>38</v>
      </c>
      <c r="B98" s="3">
        <v>66301</v>
      </c>
      <c r="C98" s="6">
        <v>2007686</v>
      </c>
      <c r="D98" s="6">
        <v>2010686</v>
      </c>
      <c r="E98" s="6">
        <v>1995186</v>
      </c>
      <c r="F98" s="6">
        <v>10000</v>
      </c>
      <c r="G98" s="6">
        <v>3000</v>
      </c>
      <c r="H98" s="6">
        <v>2500</v>
      </c>
      <c r="I98" s="5">
        <v>30.281383387882499</v>
      </c>
      <c r="J98" s="5">
        <v>30.0928492782914</v>
      </c>
      <c r="K98" s="5">
        <v>0.150827287672886</v>
      </c>
      <c r="L98" s="5">
        <v>4.5248186301865702E-2</v>
      </c>
      <c r="M98" s="5">
        <v>3.7706821918221403E-2</v>
      </c>
      <c r="N98" s="5">
        <v>29.2970980402946</v>
      </c>
      <c r="O98" s="6">
        <v>1942426.89716957</v>
      </c>
      <c r="P98" s="4">
        <v>0.98428534758794906</v>
      </c>
      <c r="Q98" s="2">
        <v>3.3596684089126597E-2</v>
      </c>
      <c r="R98" s="4">
        <v>29.114692163327899</v>
      </c>
      <c r="S98" s="4">
        <v>0.14592470157332699</v>
      </c>
      <c r="T98" s="4">
        <v>3.6481175393331698E-2</v>
      </c>
      <c r="U98" s="6">
        <v>1930333.2051208001</v>
      </c>
      <c r="V98" s="6">
        <v>9674.9536390131307</v>
      </c>
      <c r="W98" s="6">
        <v>2418.7384097532799</v>
      </c>
      <c r="X98" s="6">
        <f t="shared" si="5"/>
        <v>1942426.89716957</v>
      </c>
      <c r="Y98" s="6">
        <f t="shared" si="6"/>
        <v>1930333.2051208036</v>
      </c>
      <c r="Z98" s="6">
        <f t="shared" si="7"/>
        <v>9674.9536390131234</v>
      </c>
      <c r="AA98" s="6">
        <f t="shared" si="8"/>
        <v>2418.7384097532808</v>
      </c>
      <c r="AB98" s="6">
        <v>1119496.7423098099</v>
      </c>
      <c r="AC98" s="6">
        <v>5610.9893629456601</v>
      </c>
      <c r="AD98" s="6">
        <f t="shared" si="9"/>
        <v>3000</v>
      </c>
      <c r="AE98" s="6">
        <v>2418.7384097532799</v>
      </c>
      <c r="AF98" s="6">
        <v>1130526.47008251</v>
      </c>
    </row>
    <row r="99" spans="1:32" x14ac:dyDescent="0.25">
      <c r="A99" t="s">
        <v>24</v>
      </c>
      <c r="B99" s="3">
        <v>98084</v>
      </c>
      <c r="C99" s="6">
        <v>1930000</v>
      </c>
      <c r="D99" s="6">
        <v>1935000</v>
      </c>
      <c r="E99" s="6">
        <v>1720000</v>
      </c>
      <c r="F99" s="6">
        <v>210000</v>
      </c>
      <c r="G99" s="6">
        <v>5000</v>
      </c>
      <c r="H99" s="6">
        <v>0</v>
      </c>
      <c r="I99" s="5">
        <v>19.677011541128</v>
      </c>
      <c r="J99" s="5">
        <v>17.535989559969</v>
      </c>
      <c r="K99" s="5">
        <v>2.1410219811590099</v>
      </c>
      <c r="L99" s="5">
        <v>5.09767138371192E-2</v>
      </c>
      <c r="M99" s="5">
        <v>0</v>
      </c>
      <c r="N99" s="5">
        <v>43.891579903559602</v>
      </c>
      <c r="O99" s="6">
        <v>4305061.7232607398</v>
      </c>
      <c r="P99" s="4">
        <v>-24.214568362431599</v>
      </c>
      <c r="Q99" s="2">
        <v>-0.55169051594034302</v>
      </c>
      <c r="R99" s="4">
        <v>39.115812142032397</v>
      </c>
      <c r="S99" s="4">
        <v>4.7757677615272103</v>
      </c>
      <c r="T99" s="4">
        <v>0</v>
      </c>
      <c r="U99" s="6">
        <v>3836635.3181391102</v>
      </c>
      <c r="V99" s="6">
        <v>468426.40512163501</v>
      </c>
      <c r="W99" s="6">
        <v>0</v>
      </c>
      <c r="X99" s="6">
        <f t="shared" si="5"/>
        <v>1930000</v>
      </c>
      <c r="Y99" s="6">
        <f t="shared" si="6"/>
        <v>1720000</v>
      </c>
      <c r="Z99" s="6">
        <f t="shared" si="7"/>
        <v>210000</v>
      </c>
      <c r="AA99" s="6">
        <f t="shared" si="8"/>
        <v>0</v>
      </c>
      <c r="AB99" s="6">
        <v>997514</v>
      </c>
      <c r="AC99" s="6">
        <v>121789.5</v>
      </c>
      <c r="AD99" s="6">
        <f t="shared" si="9"/>
        <v>5000</v>
      </c>
      <c r="AE99" s="6">
        <v>0</v>
      </c>
      <c r="AF99" s="6">
        <v>1124303.5</v>
      </c>
    </row>
    <row r="100" spans="1:32" x14ac:dyDescent="0.25">
      <c r="A100" t="s">
        <v>79</v>
      </c>
      <c r="B100" s="3">
        <v>34154</v>
      </c>
      <c r="C100" s="6">
        <v>1885280</v>
      </c>
      <c r="D100" s="6">
        <v>1890280</v>
      </c>
      <c r="E100" s="6">
        <v>1870280</v>
      </c>
      <c r="F100" s="6">
        <v>0</v>
      </c>
      <c r="G100" s="6">
        <v>5000</v>
      </c>
      <c r="H100" s="6">
        <v>15000</v>
      </c>
      <c r="I100" s="5">
        <v>55.199390993734298</v>
      </c>
      <c r="J100" s="5">
        <v>54.760203782865801</v>
      </c>
      <c r="K100" s="5">
        <v>0</v>
      </c>
      <c r="L100" s="5">
        <v>0.14639573695614</v>
      </c>
      <c r="M100" s="5">
        <v>0.439187210868419</v>
      </c>
      <c r="N100" s="5">
        <v>38.509267816869603</v>
      </c>
      <c r="O100" s="6">
        <v>1315245.5330173599</v>
      </c>
      <c r="P100" s="4">
        <v>16.690123176864699</v>
      </c>
      <c r="Q100" s="2">
        <v>0.43340536247623301</v>
      </c>
      <c r="R100" s="4">
        <v>38.202873532066803</v>
      </c>
      <c r="S100" s="4">
        <v>0</v>
      </c>
      <c r="T100" s="4">
        <v>0.306394284802811</v>
      </c>
      <c r="U100" s="6">
        <v>1304780.9426142101</v>
      </c>
      <c r="V100" s="6">
        <v>0</v>
      </c>
      <c r="W100" s="6">
        <v>10464.5904031552</v>
      </c>
      <c r="X100" s="6">
        <f t="shared" si="5"/>
        <v>1315245.5330173599</v>
      </c>
      <c r="Y100" s="6">
        <f t="shared" si="6"/>
        <v>1304780.9426142047</v>
      </c>
      <c r="Z100" s="6">
        <f t="shared" si="7"/>
        <v>0</v>
      </c>
      <c r="AA100" s="6">
        <f t="shared" si="8"/>
        <v>10464.59040315518</v>
      </c>
      <c r="AB100" s="6">
        <v>756707.70766911004</v>
      </c>
      <c r="AC100" s="6">
        <v>0</v>
      </c>
      <c r="AD100" s="6">
        <f t="shared" si="9"/>
        <v>5000</v>
      </c>
      <c r="AE100" s="6">
        <v>10464.5904031552</v>
      </c>
      <c r="AF100" s="6">
        <v>772172.298072265</v>
      </c>
    </row>
    <row r="101" spans="1:32" x14ac:dyDescent="0.25">
      <c r="A101" t="s">
        <v>188</v>
      </c>
      <c r="B101" s="3">
        <v>12061</v>
      </c>
      <c r="C101" s="6">
        <v>542100</v>
      </c>
      <c r="D101" s="6">
        <v>552800</v>
      </c>
      <c r="E101" s="6">
        <v>526500</v>
      </c>
      <c r="F101" s="6">
        <v>15600</v>
      </c>
      <c r="G101" s="6">
        <v>10700</v>
      </c>
      <c r="H101" s="6">
        <v>0</v>
      </c>
      <c r="I101" s="5">
        <v>44.946521847276301</v>
      </c>
      <c r="J101" s="5">
        <v>43.653096758146098</v>
      </c>
      <c r="K101" s="5">
        <v>1.2934250891302499</v>
      </c>
      <c r="L101" s="5">
        <v>0.88715695215985402</v>
      </c>
      <c r="M101" s="5">
        <v>0</v>
      </c>
      <c r="N101" s="5">
        <v>28.889775955921799</v>
      </c>
      <c r="O101" s="6">
        <v>348439.587804373</v>
      </c>
      <c r="P101" s="4">
        <v>16.056745891354598</v>
      </c>
      <c r="Q101" s="2">
        <v>0.55579336841701199</v>
      </c>
      <c r="R101" s="4">
        <v>28.058415496758599</v>
      </c>
      <c r="S101" s="4">
        <v>0.83136045916321699</v>
      </c>
      <c r="T101" s="4">
        <v>0</v>
      </c>
      <c r="U101" s="6">
        <v>338412.54930640501</v>
      </c>
      <c r="V101" s="6">
        <v>10027.0384979676</v>
      </c>
      <c r="W101" s="6">
        <v>0</v>
      </c>
      <c r="X101" s="6">
        <f t="shared" si="5"/>
        <v>348439.587804373</v>
      </c>
      <c r="Y101" s="6">
        <f t="shared" si="6"/>
        <v>338412.54930640542</v>
      </c>
      <c r="Z101" s="6">
        <f t="shared" si="7"/>
        <v>10027.038497967569</v>
      </c>
      <c r="AA101" s="6">
        <f t="shared" si="8"/>
        <v>0</v>
      </c>
      <c r="AB101" s="6">
        <v>196262.35797025001</v>
      </c>
      <c r="AC101" s="6">
        <v>5815.1809768962803</v>
      </c>
      <c r="AD101" s="6">
        <f t="shared" si="9"/>
        <v>10700</v>
      </c>
      <c r="AE101" s="6">
        <v>0</v>
      </c>
      <c r="AF101" s="6">
        <v>212777.53894714601</v>
      </c>
    </row>
    <row r="102" spans="1:32" x14ac:dyDescent="0.25">
      <c r="A102" t="s">
        <v>216</v>
      </c>
      <c r="B102" s="3">
        <v>9957</v>
      </c>
      <c r="C102" s="6">
        <v>60600</v>
      </c>
      <c r="D102" s="6">
        <v>64050</v>
      </c>
      <c r="E102" s="6">
        <v>59500</v>
      </c>
      <c r="F102" s="6">
        <v>0</v>
      </c>
      <c r="G102" s="6">
        <v>3450</v>
      </c>
      <c r="H102" s="6">
        <v>1100</v>
      </c>
      <c r="I102" s="5">
        <v>6.0861705332931599</v>
      </c>
      <c r="J102" s="5">
        <v>5.9756954906096196</v>
      </c>
      <c r="K102" s="5">
        <v>0</v>
      </c>
      <c r="L102" s="5">
        <v>0.34648990659837298</v>
      </c>
      <c r="M102" s="5">
        <v>0.110475042683539</v>
      </c>
      <c r="N102" s="5">
        <v>27.972900445834501</v>
      </c>
      <c r="O102" s="6">
        <v>278526.16973917402</v>
      </c>
      <c r="P102" s="4">
        <v>-21.886729912541401</v>
      </c>
      <c r="Q102" s="2">
        <v>-0.78242618976612199</v>
      </c>
      <c r="R102" s="4">
        <v>27.465141526850701</v>
      </c>
      <c r="S102" s="4">
        <v>0</v>
      </c>
      <c r="T102" s="4">
        <v>0.50775891898379499</v>
      </c>
      <c r="U102" s="6">
        <v>273470.41418285301</v>
      </c>
      <c r="V102" s="6">
        <v>0</v>
      </c>
      <c r="W102" s="6">
        <v>5055.7555563216501</v>
      </c>
      <c r="X102" s="6">
        <f t="shared" si="5"/>
        <v>60600</v>
      </c>
      <c r="Y102" s="6">
        <f t="shared" si="6"/>
        <v>59500</v>
      </c>
      <c r="Z102" s="6">
        <f t="shared" si="7"/>
        <v>0</v>
      </c>
      <c r="AA102" s="6">
        <f t="shared" si="8"/>
        <v>1100</v>
      </c>
      <c r="AB102" s="6">
        <v>34507.025000000001</v>
      </c>
      <c r="AC102" s="6">
        <v>0</v>
      </c>
      <c r="AD102" s="6">
        <f t="shared" si="9"/>
        <v>3450</v>
      </c>
      <c r="AE102" s="6">
        <v>1100</v>
      </c>
      <c r="AF102" s="6">
        <v>39057.025000000001</v>
      </c>
    </row>
    <row r="103" spans="1:32" x14ac:dyDescent="0.25">
      <c r="A103" t="s">
        <v>117</v>
      </c>
      <c r="B103" s="3">
        <v>22426</v>
      </c>
      <c r="C103" s="6">
        <v>521300</v>
      </c>
      <c r="D103" s="6">
        <v>539300</v>
      </c>
      <c r="E103" s="6">
        <v>492000</v>
      </c>
      <c r="F103" s="6">
        <v>28000</v>
      </c>
      <c r="G103" s="6">
        <v>18000</v>
      </c>
      <c r="H103" s="6">
        <v>1300</v>
      </c>
      <c r="I103" s="5">
        <v>23.2453402300901</v>
      </c>
      <c r="J103" s="5">
        <v>21.938821011326102</v>
      </c>
      <c r="K103" s="5">
        <v>1.2485507892624601</v>
      </c>
      <c r="L103" s="5">
        <v>0.80263979309729805</v>
      </c>
      <c r="M103" s="5">
        <v>5.7968429501471498E-2</v>
      </c>
      <c r="N103" s="5">
        <v>5.7332976498612398</v>
      </c>
      <c r="O103" s="6">
        <v>128574.933095788</v>
      </c>
      <c r="P103" s="4">
        <v>17.512042580228801</v>
      </c>
      <c r="Q103" s="2">
        <v>3.0544450418778899</v>
      </c>
      <c r="R103" s="4">
        <v>5.41105398759204</v>
      </c>
      <c r="S103" s="4">
        <v>0.30794616189548202</v>
      </c>
      <c r="T103" s="4">
        <v>1.42975003737188E-2</v>
      </c>
      <c r="U103" s="6">
        <v>121348.296725739</v>
      </c>
      <c r="V103" s="6">
        <v>6906.0006266680803</v>
      </c>
      <c r="W103" s="6">
        <v>320.63574338101802</v>
      </c>
      <c r="X103" s="6">
        <f t="shared" si="5"/>
        <v>128574.933095788</v>
      </c>
      <c r="Y103" s="6">
        <f t="shared" si="6"/>
        <v>121348.29672573892</v>
      </c>
      <c r="Z103" s="6">
        <f t="shared" si="7"/>
        <v>6906.0006266680684</v>
      </c>
      <c r="AA103" s="6">
        <f t="shared" si="8"/>
        <v>320.63574338101745</v>
      </c>
      <c r="AB103" s="6">
        <v>70375.944686092407</v>
      </c>
      <c r="AC103" s="6">
        <v>4005.1350634361502</v>
      </c>
      <c r="AD103" s="6">
        <f t="shared" si="9"/>
        <v>18000</v>
      </c>
      <c r="AE103" s="6">
        <v>320.63574338101802</v>
      </c>
      <c r="AF103" s="6">
        <v>92701.7154929096</v>
      </c>
    </row>
    <row r="104" spans="1:32" x14ac:dyDescent="0.25">
      <c r="A104" t="s">
        <v>134</v>
      </c>
      <c r="B104" s="3">
        <v>17714</v>
      </c>
      <c r="C104" s="6">
        <v>36490</v>
      </c>
      <c r="D104" s="6">
        <v>39190</v>
      </c>
      <c r="E104" s="6">
        <v>33250</v>
      </c>
      <c r="F104" s="6">
        <v>2700</v>
      </c>
      <c r="G104" s="6">
        <v>2700</v>
      </c>
      <c r="H104" s="6">
        <v>540</v>
      </c>
      <c r="I104" s="5">
        <v>2.0599525798803202</v>
      </c>
      <c r="J104" s="5">
        <v>1.87704640397426</v>
      </c>
      <c r="K104" s="5">
        <v>0.152421813255052</v>
      </c>
      <c r="L104" s="5">
        <v>0.152421813255052</v>
      </c>
      <c r="M104" s="5">
        <v>3.04843626510105E-2</v>
      </c>
      <c r="N104" s="5">
        <v>33.545926215309798</v>
      </c>
      <c r="O104" s="6">
        <v>594232.53697799798</v>
      </c>
      <c r="P104" s="4">
        <v>-31.485973635429499</v>
      </c>
      <c r="Q104" s="2">
        <v>-0.93859306293530798</v>
      </c>
      <c r="R104" s="4">
        <v>30.567334794712298</v>
      </c>
      <c r="S104" s="4">
        <v>2.48215951716461</v>
      </c>
      <c r="T104" s="4">
        <v>0.49643190343292098</v>
      </c>
      <c r="U104" s="6">
        <v>541469.76855353301</v>
      </c>
      <c r="V104" s="6">
        <v>43968.973687053804</v>
      </c>
      <c r="W104" s="6">
        <v>8793.7947374107698</v>
      </c>
      <c r="X104" s="6">
        <f t="shared" si="5"/>
        <v>36490</v>
      </c>
      <c r="Y104" s="6">
        <f t="shared" si="6"/>
        <v>33250</v>
      </c>
      <c r="Z104" s="6">
        <f t="shared" si="7"/>
        <v>2700</v>
      </c>
      <c r="AA104" s="6">
        <f t="shared" si="8"/>
        <v>540</v>
      </c>
      <c r="AB104" s="6">
        <v>19283.337500000001</v>
      </c>
      <c r="AC104" s="6">
        <v>1565.865</v>
      </c>
      <c r="AD104" s="6">
        <f t="shared" si="9"/>
        <v>2700</v>
      </c>
      <c r="AE104" s="6">
        <v>540</v>
      </c>
      <c r="AF104" s="6">
        <v>24089.202499999999</v>
      </c>
    </row>
    <row r="105" spans="1:32" x14ac:dyDescent="0.25">
      <c r="A105" t="s">
        <v>121</v>
      </c>
      <c r="B105" s="3">
        <v>21193</v>
      </c>
      <c r="C105" s="6">
        <v>285488</v>
      </c>
      <c r="D105" s="6">
        <v>288368</v>
      </c>
      <c r="E105" s="6">
        <v>261728</v>
      </c>
      <c r="F105" s="6">
        <v>23760</v>
      </c>
      <c r="G105" s="6">
        <v>2880</v>
      </c>
      <c r="H105" s="6">
        <v>0</v>
      </c>
      <c r="I105" s="5">
        <v>13.4708630208088</v>
      </c>
      <c r="J105" s="5">
        <v>12.349738121077699</v>
      </c>
      <c r="K105" s="5">
        <v>1.1211248997310399</v>
      </c>
      <c r="L105" s="5">
        <v>0.135893927240126</v>
      </c>
      <c r="M105" s="5">
        <v>0</v>
      </c>
      <c r="N105" s="5">
        <v>28.539886719677899</v>
      </c>
      <c r="O105" s="6">
        <v>604845.81925013405</v>
      </c>
      <c r="P105" s="4">
        <v>-15.0690236988692</v>
      </c>
      <c r="Q105" s="2">
        <v>-0.52799872146932003</v>
      </c>
      <c r="R105" s="4">
        <v>26.164628535587699</v>
      </c>
      <c r="S105" s="4">
        <v>2.37525818409022</v>
      </c>
      <c r="T105" s="4">
        <v>0</v>
      </c>
      <c r="U105" s="6">
        <v>554506.97255471104</v>
      </c>
      <c r="V105" s="6">
        <v>50338.846695423999</v>
      </c>
      <c r="W105" s="6">
        <v>0</v>
      </c>
      <c r="X105" s="6">
        <f t="shared" si="5"/>
        <v>285488</v>
      </c>
      <c r="Y105" s="6">
        <f t="shared" si="6"/>
        <v>261728</v>
      </c>
      <c r="Z105" s="6">
        <f t="shared" si="7"/>
        <v>23760</v>
      </c>
      <c r="AA105" s="6">
        <f t="shared" si="8"/>
        <v>0</v>
      </c>
      <c r="AB105" s="6">
        <v>151789.15359999999</v>
      </c>
      <c r="AC105" s="6">
        <v>13779.611999999999</v>
      </c>
      <c r="AD105" s="6">
        <f t="shared" si="9"/>
        <v>2880</v>
      </c>
      <c r="AE105" s="6">
        <v>0</v>
      </c>
      <c r="AF105" s="6">
        <v>168448.76560000001</v>
      </c>
    </row>
    <row r="106" spans="1:32" x14ac:dyDescent="0.25">
      <c r="A106" t="s">
        <v>139</v>
      </c>
      <c r="B106" s="3">
        <v>17491</v>
      </c>
      <c r="C106" s="6">
        <v>230625</v>
      </c>
      <c r="D106" s="6">
        <v>231625</v>
      </c>
      <c r="E106" s="6">
        <v>230625</v>
      </c>
      <c r="F106" s="6">
        <v>0</v>
      </c>
      <c r="G106" s="6">
        <v>1000</v>
      </c>
      <c r="H106" s="6">
        <v>0</v>
      </c>
      <c r="I106" s="5">
        <v>13.185352466983</v>
      </c>
      <c r="J106" s="5">
        <v>13.185352466983</v>
      </c>
      <c r="K106" s="5">
        <v>0</v>
      </c>
      <c r="L106" s="5">
        <v>5.7172260019438599E-2</v>
      </c>
      <c r="M106" s="5">
        <v>0</v>
      </c>
      <c r="N106" s="5">
        <v>26.5927626366433</v>
      </c>
      <c r="O106" s="6">
        <v>465134.011277529</v>
      </c>
      <c r="P106" s="4">
        <v>-13.407410169660301</v>
      </c>
      <c r="Q106" s="2">
        <v>-0.50417515294878201</v>
      </c>
      <c r="R106" s="4">
        <v>26.5927626366433</v>
      </c>
      <c r="S106" s="4">
        <v>0</v>
      </c>
      <c r="T106" s="4">
        <v>0</v>
      </c>
      <c r="U106" s="6">
        <v>465134.011277529</v>
      </c>
      <c r="V106" s="6">
        <v>0</v>
      </c>
      <c r="W106" s="6">
        <v>0</v>
      </c>
      <c r="X106" s="6">
        <f t="shared" si="5"/>
        <v>230625</v>
      </c>
      <c r="Y106" s="6">
        <f t="shared" si="6"/>
        <v>230625</v>
      </c>
      <c r="Z106" s="6">
        <f t="shared" si="7"/>
        <v>0</v>
      </c>
      <c r="AA106" s="6">
        <f t="shared" si="8"/>
        <v>0</v>
      </c>
      <c r="AB106" s="6">
        <v>133750.96875</v>
      </c>
      <c r="AC106" s="6">
        <v>0</v>
      </c>
      <c r="AD106" s="6">
        <f t="shared" si="9"/>
        <v>1000</v>
      </c>
      <c r="AE106" s="6">
        <v>0</v>
      </c>
      <c r="AF106" s="6">
        <v>134750.96875</v>
      </c>
    </row>
    <row r="107" spans="1:32" x14ac:dyDescent="0.25">
      <c r="A107" t="s">
        <v>27</v>
      </c>
      <c r="B107" s="3">
        <v>86379</v>
      </c>
      <c r="C107" s="6">
        <v>4739545</v>
      </c>
      <c r="D107" s="6">
        <v>4759545</v>
      </c>
      <c r="E107" s="6">
        <v>4650685</v>
      </c>
      <c r="F107" s="6">
        <v>88860</v>
      </c>
      <c r="G107" s="6">
        <v>20000</v>
      </c>
      <c r="H107" s="6">
        <v>0</v>
      </c>
      <c r="I107" s="5">
        <v>54.869181166718803</v>
      </c>
      <c r="J107" s="5">
        <v>53.8404589078364</v>
      </c>
      <c r="K107" s="5">
        <v>1.0287222588823699</v>
      </c>
      <c r="L107" s="5">
        <v>0.23153775801988899</v>
      </c>
      <c r="M107" s="5">
        <v>0</v>
      </c>
      <c r="N107" s="5">
        <v>48.658177858374202</v>
      </c>
      <c r="O107" s="6">
        <v>4203044.7452285103</v>
      </c>
      <c r="P107" s="4">
        <v>6.2110033083445204</v>
      </c>
      <c r="Q107" s="2">
        <v>0.12764562056603199</v>
      </c>
      <c r="R107" s="4">
        <v>47.745903434459002</v>
      </c>
      <c r="S107" s="4">
        <v>0.91227442391519298</v>
      </c>
      <c r="T107" s="4">
        <v>0</v>
      </c>
      <c r="U107" s="6">
        <v>4124243.3927651402</v>
      </c>
      <c r="V107" s="6">
        <v>78801.352463370495</v>
      </c>
      <c r="W107" s="6">
        <v>0</v>
      </c>
      <c r="X107" s="6">
        <f t="shared" si="5"/>
        <v>4203044.7452285103</v>
      </c>
      <c r="Y107" s="6">
        <f t="shared" si="6"/>
        <v>4124243.3927651397</v>
      </c>
      <c r="Z107" s="6">
        <f t="shared" si="7"/>
        <v>78801.352463370524</v>
      </c>
      <c r="AA107" s="6">
        <f t="shared" si="8"/>
        <v>0</v>
      </c>
      <c r="AB107" s="6">
        <v>2391854.9556341399</v>
      </c>
      <c r="AC107" s="6">
        <v>45700.844361131698</v>
      </c>
      <c r="AD107" s="6">
        <f t="shared" si="9"/>
        <v>20000</v>
      </c>
      <c r="AE107" s="6">
        <v>0</v>
      </c>
      <c r="AF107" s="6">
        <v>2457555.7999952701</v>
      </c>
    </row>
    <row r="108" spans="1:32" x14ac:dyDescent="0.25">
      <c r="A108" t="s">
        <v>111</v>
      </c>
      <c r="B108" s="3">
        <v>23756</v>
      </c>
      <c r="C108" s="6">
        <v>809414</v>
      </c>
      <c r="D108" s="6">
        <v>810408</v>
      </c>
      <c r="E108" s="6">
        <v>805296</v>
      </c>
      <c r="F108" s="6">
        <v>4118</v>
      </c>
      <c r="G108" s="6">
        <v>994</v>
      </c>
      <c r="H108" s="6">
        <v>0</v>
      </c>
      <c r="I108" s="5">
        <v>34.071981815120402</v>
      </c>
      <c r="J108" s="5">
        <v>33.898636134029303</v>
      </c>
      <c r="K108" s="5">
        <v>0.173345681091093</v>
      </c>
      <c r="L108" s="5">
        <v>4.1842060953022397E-2</v>
      </c>
      <c r="M108" s="5">
        <v>0</v>
      </c>
      <c r="N108" s="5">
        <v>41.868071173811103</v>
      </c>
      <c r="O108" s="6">
        <v>994617.898805056</v>
      </c>
      <c r="P108" s="4">
        <v>-7.7960893586906899</v>
      </c>
      <c r="Q108" s="2">
        <v>-0.18620607876407799</v>
      </c>
      <c r="R108" s="4">
        <v>41.655061864491302</v>
      </c>
      <c r="S108" s="4">
        <v>0.21300930931977199</v>
      </c>
      <c r="T108" s="4">
        <v>0</v>
      </c>
      <c r="U108" s="6">
        <v>989557.64965285501</v>
      </c>
      <c r="V108" s="6">
        <v>5060.2491522005103</v>
      </c>
      <c r="W108" s="6">
        <v>0</v>
      </c>
      <c r="X108" s="6">
        <f t="shared" si="5"/>
        <v>809414</v>
      </c>
      <c r="Y108" s="6">
        <f t="shared" si="6"/>
        <v>805296</v>
      </c>
      <c r="Z108" s="6">
        <f t="shared" si="7"/>
        <v>4118</v>
      </c>
      <c r="AA108" s="6">
        <f t="shared" si="8"/>
        <v>0</v>
      </c>
      <c r="AB108" s="6">
        <v>467031.41519999999</v>
      </c>
      <c r="AC108" s="6">
        <v>2388.2341000000001</v>
      </c>
      <c r="AD108" s="6">
        <f t="shared" si="9"/>
        <v>994</v>
      </c>
      <c r="AE108" s="6">
        <v>0</v>
      </c>
      <c r="AF108" s="6">
        <v>470413.64929999999</v>
      </c>
    </row>
    <row r="109" spans="1:32" x14ac:dyDescent="0.25">
      <c r="A109" t="s">
        <v>153</v>
      </c>
      <c r="B109" s="3">
        <v>15680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9.9413906833102708</v>
      </c>
      <c r="O109" s="6">
        <v>155881.00591430499</v>
      </c>
      <c r="P109" s="4">
        <v>-9.9413906833102708</v>
      </c>
      <c r="Q109" s="2">
        <v>-1</v>
      </c>
      <c r="R109" s="4" t="e">
        <v>#NUM!</v>
      </c>
      <c r="S109" s="4" t="e">
        <v>#NUM!</v>
      </c>
      <c r="T109" s="4" t="e">
        <v>#NUM!</v>
      </c>
      <c r="U109" s="6">
        <v>0</v>
      </c>
      <c r="V109" s="6">
        <v>0</v>
      </c>
      <c r="W109" s="6">
        <v>0</v>
      </c>
      <c r="X109" s="6">
        <f t="shared" si="5"/>
        <v>0</v>
      </c>
      <c r="Y109" s="6">
        <f t="shared" si="6"/>
        <v>0</v>
      </c>
      <c r="Z109" s="6">
        <f t="shared" si="7"/>
        <v>0</v>
      </c>
      <c r="AA109" s="6">
        <f t="shared" si="8"/>
        <v>0</v>
      </c>
      <c r="AB109" s="6">
        <v>0</v>
      </c>
      <c r="AC109" s="6">
        <v>0</v>
      </c>
      <c r="AD109" s="6">
        <f t="shared" si="9"/>
        <v>0</v>
      </c>
      <c r="AE109" s="6">
        <v>0</v>
      </c>
      <c r="AF109" s="6">
        <v>0</v>
      </c>
    </row>
    <row r="110" spans="1:32" x14ac:dyDescent="0.25">
      <c r="A110" t="s">
        <v>116</v>
      </c>
      <c r="B110" s="3">
        <v>22681</v>
      </c>
      <c r="C110" s="6">
        <v>650000</v>
      </c>
      <c r="D110" s="6">
        <v>650000</v>
      </c>
      <c r="E110" s="6">
        <v>650000</v>
      </c>
      <c r="F110" s="6">
        <v>0</v>
      </c>
      <c r="G110" s="6">
        <v>0</v>
      </c>
      <c r="H110" s="6">
        <v>0</v>
      </c>
      <c r="I110" s="5">
        <v>28.658348397337001</v>
      </c>
      <c r="J110" s="5">
        <v>28.658348397337001</v>
      </c>
      <c r="K110" s="5">
        <v>0</v>
      </c>
      <c r="L110" s="5">
        <v>0</v>
      </c>
      <c r="M110" s="5">
        <v>0</v>
      </c>
      <c r="N110" s="5">
        <v>25.951236271947302</v>
      </c>
      <c r="O110" s="6">
        <v>588599.98988403799</v>
      </c>
      <c r="P110" s="4">
        <v>2.70711212538964</v>
      </c>
      <c r="Q110" s="2">
        <v>0.104315343478105</v>
      </c>
      <c r="R110" s="4">
        <v>25.951236271947302</v>
      </c>
      <c r="S110" s="4">
        <v>0</v>
      </c>
      <c r="T110" s="4">
        <v>0</v>
      </c>
      <c r="U110" s="6">
        <v>588599.98988403799</v>
      </c>
      <c r="V110" s="6">
        <v>0</v>
      </c>
      <c r="W110" s="6">
        <v>0</v>
      </c>
      <c r="X110" s="6">
        <f t="shared" si="5"/>
        <v>588599.98988403799</v>
      </c>
      <c r="Y110" s="6">
        <f t="shared" si="6"/>
        <v>588599.98988403799</v>
      </c>
      <c r="Z110" s="6">
        <f t="shared" si="7"/>
        <v>0</v>
      </c>
      <c r="AA110" s="6">
        <f t="shared" si="8"/>
        <v>0</v>
      </c>
      <c r="AB110" s="6">
        <v>341358.564133248</v>
      </c>
      <c r="AC110" s="6">
        <v>0</v>
      </c>
      <c r="AD110" s="6">
        <f t="shared" si="9"/>
        <v>0</v>
      </c>
      <c r="AE110" s="6">
        <v>0</v>
      </c>
      <c r="AF110" s="6">
        <v>341358.564133248</v>
      </c>
    </row>
    <row r="111" spans="1:32" x14ac:dyDescent="0.25">
      <c r="A111" t="s">
        <v>28</v>
      </c>
      <c r="B111" s="3">
        <v>85792</v>
      </c>
      <c r="C111" s="6">
        <v>2188588</v>
      </c>
      <c r="D111" s="6">
        <v>2192588</v>
      </c>
      <c r="E111" s="6">
        <v>2180588</v>
      </c>
      <c r="F111" s="6">
        <v>8000</v>
      </c>
      <c r="G111" s="6">
        <v>4000</v>
      </c>
      <c r="H111" s="6">
        <v>0</v>
      </c>
      <c r="I111" s="5">
        <v>25.5103972398359</v>
      </c>
      <c r="J111" s="5">
        <v>25.417148452070101</v>
      </c>
      <c r="K111" s="5">
        <v>9.3248787765758998E-2</v>
      </c>
      <c r="L111" s="5">
        <v>4.6624393882879499E-2</v>
      </c>
      <c r="M111" s="5">
        <v>0</v>
      </c>
      <c r="N111" s="5">
        <v>22.0133702696982</v>
      </c>
      <c r="O111" s="6">
        <v>1888571.06217794</v>
      </c>
      <c r="P111" s="4">
        <v>3.4970269701377199</v>
      </c>
      <c r="Q111" s="2">
        <v>0.15885922633807001</v>
      </c>
      <c r="R111" s="4">
        <v>21.9329042513532</v>
      </c>
      <c r="S111" s="4">
        <v>8.0466018344971801E-2</v>
      </c>
      <c r="T111" s="4">
        <v>0</v>
      </c>
      <c r="U111" s="6">
        <v>1881667.7215320901</v>
      </c>
      <c r="V111" s="6">
        <v>6903.3406458518202</v>
      </c>
      <c r="W111" s="6">
        <v>0</v>
      </c>
      <c r="X111" s="6">
        <f t="shared" si="5"/>
        <v>1888571.06217794</v>
      </c>
      <c r="Y111" s="6">
        <f t="shared" si="6"/>
        <v>1881667.7215320882</v>
      </c>
      <c r="Z111" s="6">
        <f t="shared" si="7"/>
        <v>6903.3406458518093</v>
      </c>
      <c r="AA111" s="6">
        <f t="shared" si="8"/>
        <v>0</v>
      </c>
      <c r="AB111" s="6">
        <v>1091273.1951025401</v>
      </c>
      <c r="AC111" s="6">
        <v>4003.59240756177</v>
      </c>
      <c r="AD111" s="6">
        <f t="shared" si="9"/>
        <v>4000</v>
      </c>
      <c r="AE111" s="6">
        <v>0</v>
      </c>
      <c r="AF111" s="6">
        <v>1099276.7875101001</v>
      </c>
    </row>
    <row r="112" spans="1:32" x14ac:dyDescent="0.25">
      <c r="A112" t="s">
        <v>240</v>
      </c>
      <c r="B112" s="3">
        <v>8694</v>
      </c>
      <c r="C112" s="6">
        <v>274000</v>
      </c>
      <c r="D112" s="6">
        <v>279000</v>
      </c>
      <c r="E112" s="6">
        <v>210000</v>
      </c>
      <c r="F112" s="6">
        <v>55000</v>
      </c>
      <c r="G112" s="6">
        <v>5000</v>
      </c>
      <c r="H112" s="6">
        <v>9000</v>
      </c>
      <c r="I112" s="5">
        <v>31.515988037727201</v>
      </c>
      <c r="J112" s="5">
        <v>24.154589371980698</v>
      </c>
      <c r="K112" s="5">
        <v>6.3262019783758898</v>
      </c>
      <c r="L112" s="5">
        <v>0.57510927076144502</v>
      </c>
      <c r="M112" s="5">
        <v>1.0351966873706</v>
      </c>
      <c r="N112" s="5">
        <v>40.256694390953598</v>
      </c>
      <c r="O112" s="6">
        <v>349991.70103495102</v>
      </c>
      <c r="P112" s="4">
        <v>-8.7407063532264502</v>
      </c>
      <c r="Q112" s="2">
        <v>-0.217124294119654</v>
      </c>
      <c r="R112" s="4">
        <v>30.8536708835776</v>
      </c>
      <c r="S112" s="4">
        <v>8.0807233266512704</v>
      </c>
      <c r="T112" s="4">
        <v>1.3223001807247501</v>
      </c>
      <c r="U112" s="6">
        <v>268241.81466182403</v>
      </c>
      <c r="V112" s="6">
        <v>70253.808601906203</v>
      </c>
      <c r="W112" s="6">
        <v>11496.077771221</v>
      </c>
      <c r="X112" s="6">
        <f t="shared" si="5"/>
        <v>274000</v>
      </c>
      <c r="Y112" s="6">
        <f t="shared" si="6"/>
        <v>210000</v>
      </c>
      <c r="Z112" s="6">
        <f t="shared" si="7"/>
        <v>55000</v>
      </c>
      <c r="AA112" s="6">
        <f t="shared" si="8"/>
        <v>9000</v>
      </c>
      <c r="AB112" s="6">
        <v>121789.5</v>
      </c>
      <c r="AC112" s="6">
        <v>31897.25</v>
      </c>
      <c r="AD112" s="6">
        <f t="shared" si="9"/>
        <v>5000</v>
      </c>
      <c r="AE112" s="6">
        <v>9000</v>
      </c>
      <c r="AF112" s="6">
        <v>167686.75</v>
      </c>
    </row>
    <row r="113" spans="1:32" x14ac:dyDescent="0.25">
      <c r="A113" t="s">
        <v>52</v>
      </c>
      <c r="B113" s="3">
        <v>50313</v>
      </c>
      <c r="C113" s="6">
        <v>2778534</v>
      </c>
      <c r="D113" s="6">
        <v>2803534</v>
      </c>
      <c r="E113" s="6">
        <v>2418534</v>
      </c>
      <c r="F113" s="6">
        <v>350000</v>
      </c>
      <c r="G113" s="6">
        <v>25000</v>
      </c>
      <c r="H113" s="6">
        <v>10000</v>
      </c>
      <c r="I113" s="5">
        <v>55.224971677300097</v>
      </c>
      <c r="J113" s="5">
        <v>48.0697632818556</v>
      </c>
      <c r="K113" s="5">
        <v>6.9564526066821699</v>
      </c>
      <c r="L113" s="5">
        <v>0.49688947190586902</v>
      </c>
      <c r="M113" s="5">
        <v>0.19875578876234801</v>
      </c>
      <c r="N113" s="5">
        <v>29.2597832617611</v>
      </c>
      <c r="O113" s="6">
        <v>1472147.4752489801</v>
      </c>
      <c r="P113" s="4">
        <v>25.965188415539</v>
      </c>
      <c r="Q113" s="2">
        <v>0.88740193948983603</v>
      </c>
      <c r="R113" s="4">
        <v>25.468747422633701</v>
      </c>
      <c r="S113" s="4">
        <v>3.6857292880405201</v>
      </c>
      <c r="T113" s="4">
        <v>0.10530655108687199</v>
      </c>
      <c r="U113" s="6">
        <v>1281409.08907497</v>
      </c>
      <c r="V113" s="6">
        <v>185440.09766918299</v>
      </c>
      <c r="W113" s="6">
        <v>5298.2885048337903</v>
      </c>
      <c r="X113" s="6">
        <f t="shared" si="5"/>
        <v>1472147.4752489801</v>
      </c>
      <c r="Y113" s="6">
        <f t="shared" si="6"/>
        <v>1281409.0890749644</v>
      </c>
      <c r="Z113" s="6">
        <f t="shared" si="7"/>
        <v>185440.09766918203</v>
      </c>
      <c r="AA113" s="6">
        <f t="shared" si="8"/>
        <v>5298.2885048337721</v>
      </c>
      <c r="AB113" s="6">
        <v>743153.20120902802</v>
      </c>
      <c r="AC113" s="6">
        <v>107545.984643242</v>
      </c>
      <c r="AD113" s="6">
        <f t="shared" si="9"/>
        <v>25000</v>
      </c>
      <c r="AE113" s="6">
        <v>5298.2885048337903</v>
      </c>
      <c r="AF113" s="6">
        <v>880997.47435710405</v>
      </c>
    </row>
    <row r="114" spans="1:32" x14ac:dyDescent="0.25">
      <c r="A114" t="s">
        <v>83</v>
      </c>
      <c r="B114" s="3">
        <v>32477</v>
      </c>
      <c r="C114" s="6">
        <v>1291800</v>
      </c>
      <c r="D114" s="6">
        <v>1331800</v>
      </c>
      <c r="E114" s="6">
        <v>1166800</v>
      </c>
      <c r="F114" s="6">
        <v>78000</v>
      </c>
      <c r="G114" s="6">
        <v>40000</v>
      </c>
      <c r="H114" s="6">
        <v>47000</v>
      </c>
      <c r="I114" s="5">
        <v>39.775841364658099</v>
      </c>
      <c r="J114" s="5">
        <v>35.926963697385801</v>
      </c>
      <c r="K114" s="5">
        <v>2.4016996643778699</v>
      </c>
      <c r="L114" s="5">
        <v>1.2316408535271099</v>
      </c>
      <c r="M114" s="5">
        <v>1.4471780028943599</v>
      </c>
      <c r="N114" s="5">
        <v>30.2432181908238</v>
      </c>
      <c r="O114" s="6">
        <v>982208.99718338496</v>
      </c>
      <c r="P114" s="4">
        <v>9.5326231738342404</v>
      </c>
      <c r="Q114" s="2">
        <v>0.31519870384450599</v>
      </c>
      <c r="R114" s="4">
        <v>27.316757226391999</v>
      </c>
      <c r="S114" s="4">
        <v>1.82611164180543</v>
      </c>
      <c r="T114" s="4">
        <v>1.1003493226263501</v>
      </c>
      <c r="U114" s="6">
        <v>887166.324441534</v>
      </c>
      <c r="V114" s="6">
        <v>59306.627790915001</v>
      </c>
      <c r="W114" s="6">
        <v>35736.044950935997</v>
      </c>
      <c r="X114" s="6">
        <f t="shared" si="5"/>
        <v>982208.99718338496</v>
      </c>
      <c r="Y114" s="6">
        <f t="shared" si="6"/>
        <v>887166.324441534</v>
      </c>
      <c r="Z114" s="6">
        <f t="shared" si="7"/>
        <v>59306.627790915023</v>
      </c>
      <c r="AA114" s="6">
        <f t="shared" si="8"/>
        <v>35736.044950935975</v>
      </c>
      <c r="AB114" s="6">
        <v>514512.10985986801</v>
      </c>
      <c r="AC114" s="6">
        <v>34394.8787873412</v>
      </c>
      <c r="AD114" s="6">
        <f t="shared" si="9"/>
        <v>40000</v>
      </c>
      <c r="AE114" s="6">
        <v>35736.044950935997</v>
      </c>
      <c r="AF114" s="6">
        <v>624643.033598145</v>
      </c>
    </row>
    <row r="115" spans="1:32" x14ac:dyDescent="0.25">
      <c r="A115" t="s">
        <v>104</v>
      </c>
      <c r="B115" s="3">
        <v>25729</v>
      </c>
      <c r="C115" s="6">
        <v>2496420</v>
      </c>
      <c r="D115" s="6">
        <v>2505060</v>
      </c>
      <c r="E115" s="6">
        <v>2356420</v>
      </c>
      <c r="F115" s="6">
        <v>140000</v>
      </c>
      <c r="G115" s="6">
        <v>8640</v>
      </c>
      <c r="H115" s="6">
        <v>0</v>
      </c>
      <c r="I115" s="5">
        <v>97.027478720509905</v>
      </c>
      <c r="J115" s="5">
        <v>91.586147926464307</v>
      </c>
      <c r="K115" s="5">
        <v>5.4413307940456299</v>
      </c>
      <c r="L115" s="5">
        <v>0.335807843289673</v>
      </c>
      <c r="M115" s="5">
        <v>0</v>
      </c>
      <c r="N115" s="5">
        <v>39.7394333568202</v>
      </c>
      <c r="O115" s="6">
        <v>1022455.88083763</v>
      </c>
      <c r="P115" s="4">
        <v>57.288045363689697</v>
      </c>
      <c r="Q115" s="2">
        <v>1.44159190316834</v>
      </c>
      <c r="R115" s="4">
        <v>37.510833734178703</v>
      </c>
      <c r="S115" s="4">
        <v>2.2285996226415601</v>
      </c>
      <c r="T115" s="4">
        <v>0</v>
      </c>
      <c r="U115" s="6">
        <v>965116.24114668299</v>
      </c>
      <c r="V115" s="6">
        <v>57339.639690944598</v>
      </c>
      <c r="W115" s="6">
        <v>0</v>
      </c>
      <c r="X115" s="6">
        <f t="shared" si="5"/>
        <v>1022455.88083763</v>
      </c>
      <c r="Y115" s="6">
        <f t="shared" si="6"/>
        <v>965116.24114668532</v>
      </c>
      <c r="Z115" s="6">
        <f t="shared" si="7"/>
        <v>57339.639690944714</v>
      </c>
      <c r="AA115" s="6">
        <f t="shared" si="8"/>
        <v>0</v>
      </c>
      <c r="AB115" s="6">
        <v>559719.16405301902</v>
      </c>
      <c r="AC115" s="6">
        <v>33254.124038763301</v>
      </c>
      <c r="AD115" s="6">
        <f t="shared" si="9"/>
        <v>8640</v>
      </c>
      <c r="AE115" s="6">
        <v>0</v>
      </c>
      <c r="AF115" s="6">
        <v>601613.28809178201</v>
      </c>
    </row>
    <row r="116" spans="1:32" x14ac:dyDescent="0.25">
      <c r="A116" t="s">
        <v>102</v>
      </c>
      <c r="B116" s="3">
        <v>26595</v>
      </c>
      <c r="C116" s="6">
        <v>597200</v>
      </c>
      <c r="D116" s="6">
        <v>631465</v>
      </c>
      <c r="E116" s="6">
        <v>530800</v>
      </c>
      <c r="F116" s="6">
        <v>58700</v>
      </c>
      <c r="G116" s="6">
        <v>34265</v>
      </c>
      <c r="H116" s="6">
        <v>7700</v>
      </c>
      <c r="I116" s="5">
        <v>22.455348749765001</v>
      </c>
      <c r="J116" s="5">
        <v>19.958638841887598</v>
      </c>
      <c r="K116" s="5">
        <v>2.2071818010904298</v>
      </c>
      <c r="L116" s="5">
        <v>1.2884000752021101</v>
      </c>
      <c r="M116" s="5">
        <v>0.28952810678698998</v>
      </c>
      <c r="N116" s="5">
        <v>28.189530629578499</v>
      </c>
      <c r="O116" s="6">
        <v>749700.56709364103</v>
      </c>
      <c r="P116" s="4">
        <v>-5.7341818798135202</v>
      </c>
      <c r="Q116" s="2">
        <v>-0.203415301771531</v>
      </c>
      <c r="R116" s="4">
        <v>25.055262656028599</v>
      </c>
      <c r="S116" s="4">
        <v>2.7708061754123601</v>
      </c>
      <c r="T116" s="4">
        <v>0.36346179813756602</v>
      </c>
      <c r="U116" s="6">
        <v>666344.71033707995</v>
      </c>
      <c r="V116" s="6">
        <v>73689.5902350916</v>
      </c>
      <c r="W116" s="6">
        <v>9666.2665214685694</v>
      </c>
      <c r="X116" s="6">
        <f t="shared" si="5"/>
        <v>597200</v>
      </c>
      <c r="Y116" s="6">
        <f t="shared" si="6"/>
        <v>530800</v>
      </c>
      <c r="Z116" s="6">
        <f t="shared" si="7"/>
        <v>58700</v>
      </c>
      <c r="AA116" s="6">
        <f t="shared" si="8"/>
        <v>7700</v>
      </c>
      <c r="AB116" s="6">
        <v>307837.46000000002</v>
      </c>
      <c r="AC116" s="6">
        <v>34043.065000000002</v>
      </c>
      <c r="AD116" s="6">
        <f t="shared" si="9"/>
        <v>34265</v>
      </c>
      <c r="AE116" s="6">
        <v>7700</v>
      </c>
      <c r="AF116" s="6">
        <v>383845.52500000002</v>
      </c>
    </row>
    <row r="117" spans="1:32" x14ac:dyDescent="0.25">
      <c r="A117" t="s">
        <v>58</v>
      </c>
      <c r="B117" s="3">
        <v>47309</v>
      </c>
      <c r="C117" s="6">
        <v>5300000</v>
      </c>
      <c r="D117" s="6">
        <v>5320000</v>
      </c>
      <c r="E117" s="6">
        <v>4940000</v>
      </c>
      <c r="F117" s="6">
        <v>360000</v>
      </c>
      <c r="G117" s="6">
        <v>20000</v>
      </c>
      <c r="H117" s="6">
        <v>0</v>
      </c>
      <c r="I117" s="5">
        <v>112.029423576909</v>
      </c>
      <c r="J117" s="5">
        <v>104.419877824515</v>
      </c>
      <c r="K117" s="5">
        <v>7.6095457523938403</v>
      </c>
      <c r="L117" s="5">
        <v>0.42275254179965799</v>
      </c>
      <c r="M117" s="5">
        <v>0</v>
      </c>
      <c r="N117" s="5">
        <v>36.525708310798102</v>
      </c>
      <c r="O117" s="6">
        <v>1727994.73447555</v>
      </c>
      <c r="P117" s="4">
        <v>75.503715266111101</v>
      </c>
      <c r="Q117" s="2">
        <v>2.0671389757495802</v>
      </c>
      <c r="R117" s="4">
        <v>34.044716802894797</v>
      </c>
      <c r="S117" s="4">
        <v>2.4809915079032701</v>
      </c>
      <c r="T117" s="4">
        <v>0</v>
      </c>
      <c r="U117" s="6">
        <v>1610621.50722815</v>
      </c>
      <c r="V117" s="6">
        <v>117373.227247396</v>
      </c>
      <c r="W117" s="6">
        <v>0</v>
      </c>
      <c r="X117" s="6">
        <f t="shared" si="5"/>
        <v>1727994.73447555</v>
      </c>
      <c r="Y117" s="6">
        <f t="shared" si="6"/>
        <v>1610621.5072281542</v>
      </c>
      <c r="Z117" s="6">
        <f t="shared" si="7"/>
        <v>117373.22724739584</v>
      </c>
      <c r="AA117" s="6">
        <f t="shared" si="8"/>
        <v>0</v>
      </c>
      <c r="AB117" s="6">
        <v>934079.94311696698</v>
      </c>
      <c r="AC117" s="6">
        <v>68070.603142127104</v>
      </c>
      <c r="AD117" s="6">
        <f t="shared" si="9"/>
        <v>20000</v>
      </c>
      <c r="AE117" s="6">
        <v>0</v>
      </c>
      <c r="AF117" s="6">
        <v>1022150.54625909</v>
      </c>
    </row>
    <row r="118" spans="1:32" x14ac:dyDescent="0.25">
      <c r="A118" t="s">
        <v>270</v>
      </c>
      <c r="B118" s="3">
        <v>5423</v>
      </c>
      <c r="C118" s="6">
        <v>333166</v>
      </c>
      <c r="D118" s="6">
        <v>334066</v>
      </c>
      <c r="E118" s="6">
        <v>330916</v>
      </c>
      <c r="F118" s="6">
        <v>2250</v>
      </c>
      <c r="G118" s="6">
        <v>900</v>
      </c>
      <c r="H118" s="6">
        <v>0</v>
      </c>
      <c r="I118" s="5">
        <v>61.435736677115997</v>
      </c>
      <c r="J118" s="5">
        <v>61.0208371749954</v>
      </c>
      <c r="K118" s="5">
        <v>0.41489950212059701</v>
      </c>
      <c r="L118" s="5">
        <v>0.165959800848239</v>
      </c>
      <c r="M118" s="5">
        <v>0</v>
      </c>
      <c r="N118" s="5">
        <v>36.4808220266098</v>
      </c>
      <c r="O118" s="6">
        <v>197835.49785030499</v>
      </c>
      <c r="P118" s="4">
        <v>24.954914650506201</v>
      </c>
      <c r="Q118" s="2">
        <v>0.684055711033695</v>
      </c>
      <c r="R118" s="4">
        <v>36.234452800578701</v>
      </c>
      <c r="S118" s="4">
        <v>0.24636922603108299</v>
      </c>
      <c r="T118" s="4">
        <v>0</v>
      </c>
      <c r="U118" s="6">
        <v>196499.437537538</v>
      </c>
      <c r="V118" s="6">
        <v>1336.06031276657</v>
      </c>
      <c r="W118" s="6">
        <v>0</v>
      </c>
      <c r="X118" s="6">
        <f t="shared" si="5"/>
        <v>197835.49785030499</v>
      </c>
      <c r="Y118" s="6">
        <f t="shared" si="6"/>
        <v>196499.43753753841</v>
      </c>
      <c r="Z118" s="6">
        <f t="shared" si="7"/>
        <v>1336.0603127665677</v>
      </c>
      <c r="AA118" s="6">
        <f t="shared" si="8"/>
        <v>0</v>
      </c>
      <c r="AB118" s="6">
        <v>113959.848799895</v>
      </c>
      <c r="AC118" s="6">
        <v>774.84817838897004</v>
      </c>
      <c r="AD118" s="6">
        <f t="shared" si="9"/>
        <v>900</v>
      </c>
      <c r="AE118" s="6">
        <v>0</v>
      </c>
      <c r="AF118" s="6">
        <v>115634.696978284</v>
      </c>
    </row>
    <row r="119" spans="1:32" x14ac:dyDescent="0.25">
      <c r="A119" t="s">
        <v>241</v>
      </c>
      <c r="B119" s="3">
        <v>8606</v>
      </c>
      <c r="C119" s="6">
        <v>251602</v>
      </c>
      <c r="D119" s="6">
        <v>258823</v>
      </c>
      <c r="E119" s="6">
        <v>249339</v>
      </c>
      <c r="F119" s="6">
        <v>2263</v>
      </c>
      <c r="G119" s="6">
        <v>7221</v>
      </c>
      <c r="H119" s="6">
        <v>0</v>
      </c>
      <c r="I119" s="5">
        <v>29.235649546827801</v>
      </c>
      <c r="J119" s="5">
        <v>28.972693469672301</v>
      </c>
      <c r="K119" s="5">
        <v>0.26295607715547298</v>
      </c>
      <c r="L119" s="5">
        <v>0.83906576806878896</v>
      </c>
      <c r="M119" s="5">
        <v>0</v>
      </c>
      <c r="N119" s="5">
        <v>25.176137331429199</v>
      </c>
      <c r="O119" s="6">
        <v>216665.83787428</v>
      </c>
      <c r="P119" s="4">
        <v>4.0595122153985601</v>
      </c>
      <c r="Q119" s="2">
        <v>0.161244441987166</v>
      </c>
      <c r="R119" s="4">
        <v>24.949693985267299</v>
      </c>
      <c r="S119" s="4">
        <v>0.22644334616189199</v>
      </c>
      <c r="T119" s="4">
        <v>0</v>
      </c>
      <c r="U119" s="6">
        <v>214717.066437211</v>
      </c>
      <c r="V119" s="6">
        <v>1948.7714370692399</v>
      </c>
      <c r="W119" s="6">
        <v>0</v>
      </c>
      <c r="X119" s="6">
        <f t="shared" si="5"/>
        <v>216665.83787428</v>
      </c>
      <c r="Y119" s="6">
        <f t="shared" si="6"/>
        <v>214717.06643721077</v>
      </c>
      <c r="Z119" s="6">
        <f t="shared" si="7"/>
        <v>1948.7714370692429</v>
      </c>
      <c r="AA119" s="6">
        <f t="shared" si="8"/>
        <v>0</v>
      </c>
      <c r="AB119" s="6">
        <v>124525.16268025999</v>
      </c>
      <c r="AC119" s="6">
        <v>1130.1899949283099</v>
      </c>
      <c r="AD119" s="6">
        <f t="shared" si="9"/>
        <v>7221</v>
      </c>
      <c r="AE119" s="6">
        <v>0</v>
      </c>
      <c r="AF119" s="6">
        <v>132876.352675189</v>
      </c>
    </row>
    <row r="120" spans="1:32" x14ac:dyDescent="0.25">
      <c r="A120" t="s">
        <v>147</v>
      </c>
      <c r="B120" s="3">
        <v>16137</v>
      </c>
      <c r="C120" s="6">
        <v>271007</v>
      </c>
      <c r="D120" s="6">
        <v>295207</v>
      </c>
      <c r="E120" s="6">
        <v>267507</v>
      </c>
      <c r="F120" s="6">
        <v>3500</v>
      </c>
      <c r="G120" s="6">
        <v>24200</v>
      </c>
      <c r="H120" s="6">
        <v>0</v>
      </c>
      <c r="I120" s="5">
        <v>16.7941376959782</v>
      </c>
      <c r="J120" s="5">
        <v>16.5772448410485</v>
      </c>
      <c r="K120" s="5">
        <v>0.21689285492966501</v>
      </c>
      <c r="L120" s="5">
        <v>1.49965916837082</v>
      </c>
      <c r="M120" s="5">
        <v>0</v>
      </c>
      <c r="N120" s="5">
        <v>36.231358042083897</v>
      </c>
      <c r="O120" s="6">
        <v>584665.42472510901</v>
      </c>
      <c r="P120" s="4">
        <v>-19.4372203461058</v>
      </c>
      <c r="Q120" s="2">
        <v>-0.53647507011823203</v>
      </c>
      <c r="R120" s="4">
        <v>35.763437460153199</v>
      </c>
      <c r="S120" s="4">
        <v>0.46792058193070202</v>
      </c>
      <c r="T120" s="4">
        <v>0</v>
      </c>
      <c r="U120" s="6">
        <v>577114.59029449301</v>
      </c>
      <c r="V120" s="6">
        <v>7550.8344306157396</v>
      </c>
      <c r="W120" s="6">
        <v>0</v>
      </c>
      <c r="X120" s="6">
        <f t="shared" si="5"/>
        <v>271007</v>
      </c>
      <c r="Y120" s="6">
        <f t="shared" si="6"/>
        <v>267507</v>
      </c>
      <c r="Z120" s="6">
        <f t="shared" si="7"/>
        <v>3500</v>
      </c>
      <c r="AA120" s="6">
        <f t="shared" si="8"/>
        <v>0</v>
      </c>
      <c r="AB120" s="6">
        <v>155140.68465000001</v>
      </c>
      <c r="AC120" s="6">
        <v>2029.825</v>
      </c>
      <c r="AD120" s="6">
        <f t="shared" si="9"/>
        <v>24200</v>
      </c>
      <c r="AE120" s="6">
        <v>0</v>
      </c>
      <c r="AF120" s="6">
        <v>181370.50964999999</v>
      </c>
    </row>
    <row r="121" spans="1:32" x14ac:dyDescent="0.25">
      <c r="A121" t="s">
        <v>62</v>
      </c>
      <c r="B121" s="3">
        <v>43570</v>
      </c>
      <c r="C121" s="6">
        <v>785000</v>
      </c>
      <c r="D121" s="6">
        <v>795000</v>
      </c>
      <c r="E121" s="6">
        <v>750000</v>
      </c>
      <c r="F121" s="6">
        <v>30000</v>
      </c>
      <c r="G121" s="6">
        <v>10000</v>
      </c>
      <c r="H121" s="6">
        <v>5000</v>
      </c>
      <c r="I121" s="5">
        <v>18.016984163415199</v>
      </c>
      <c r="J121" s="5">
        <v>17.2136791370209</v>
      </c>
      <c r="K121" s="5">
        <v>0.68854716548083506</v>
      </c>
      <c r="L121" s="5">
        <v>0.22951572182694499</v>
      </c>
      <c r="M121" s="5">
        <v>0.11475786091347299</v>
      </c>
      <c r="N121" s="5">
        <v>25.562366235507699</v>
      </c>
      <c r="O121" s="6">
        <v>1113752.2968810699</v>
      </c>
      <c r="P121" s="4">
        <v>-7.5453820720925302</v>
      </c>
      <c r="Q121" s="2">
        <v>-0.29517541539685499</v>
      </c>
      <c r="R121" s="4">
        <v>24.422642900166601</v>
      </c>
      <c r="S121" s="4">
        <v>0.97690571600666498</v>
      </c>
      <c r="T121" s="4">
        <v>0.162817619334444</v>
      </c>
      <c r="U121" s="6">
        <v>1064094.5511602601</v>
      </c>
      <c r="V121" s="6">
        <v>42563.782046410401</v>
      </c>
      <c r="W121" s="6">
        <v>7093.9636744017298</v>
      </c>
      <c r="X121" s="6">
        <f t="shared" si="5"/>
        <v>785000</v>
      </c>
      <c r="Y121" s="6">
        <f t="shared" si="6"/>
        <v>750000</v>
      </c>
      <c r="Z121" s="6">
        <f t="shared" si="7"/>
        <v>30000</v>
      </c>
      <c r="AA121" s="6">
        <f t="shared" si="8"/>
        <v>5000</v>
      </c>
      <c r="AB121" s="6">
        <v>434962.5</v>
      </c>
      <c r="AC121" s="6">
        <v>17398.5</v>
      </c>
      <c r="AD121" s="6">
        <f t="shared" si="9"/>
        <v>10000</v>
      </c>
      <c r="AE121" s="6">
        <v>5000</v>
      </c>
      <c r="AF121" s="6">
        <v>467361</v>
      </c>
    </row>
    <row r="122" spans="1:32" x14ac:dyDescent="0.25">
      <c r="A122" t="s">
        <v>243</v>
      </c>
      <c r="B122" s="3">
        <v>8289</v>
      </c>
      <c r="C122" s="6">
        <v>224237</v>
      </c>
      <c r="D122" s="6">
        <v>224715</v>
      </c>
      <c r="E122" s="6">
        <v>200331</v>
      </c>
      <c r="F122" s="6">
        <v>23906</v>
      </c>
      <c r="G122" s="6">
        <v>478</v>
      </c>
      <c r="H122" s="6">
        <v>0</v>
      </c>
      <c r="I122" s="5">
        <v>27.0523585474726</v>
      </c>
      <c r="J122" s="5">
        <v>24.168295331161801</v>
      </c>
      <c r="K122" s="5">
        <v>2.88406321631077</v>
      </c>
      <c r="L122" s="5">
        <v>5.7666787308481099E-2</v>
      </c>
      <c r="M122" s="5">
        <v>0</v>
      </c>
      <c r="N122" s="5">
        <v>30.275065961628901</v>
      </c>
      <c r="O122" s="6">
        <v>250950.021755942</v>
      </c>
      <c r="P122" s="4">
        <v>-3.2227074141563898</v>
      </c>
      <c r="Q122" s="2">
        <v>-0.10644757696782201</v>
      </c>
      <c r="R122" s="4">
        <v>27.047428565130101</v>
      </c>
      <c r="S122" s="4">
        <v>3.2276373964988001</v>
      </c>
      <c r="T122" s="4">
        <v>0</v>
      </c>
      <c r="U122" s="6">
        <v>224196.13537636399</v>
      </c>
      <c r="V122" s="6">
        <v>26753.886379578598</v>
      </c>
      <c r="W122" s="6">
        <v>0</v>
      </c>
      <c r="X122" s="6">
        <f t="shared" si="5"/>
        <v>224237</v>
      </c>
      <c r="Y122" s="6">
        <f t="shared" si="6"/>
        <v>200331</v>
      </c>
      <c r="Z122" s="6">
        <f t="shared" si="7"/>
        <v>23906</v>
      </c>
      <c r="AA122" s="6">
        <f t="shared" si="8"/>
        <v>0</v>
      </c>
      <c r="AB122" s="6">
        <v>116181.96345</v>
      </c>
      <c r="AC122" s="6">
        <v>13864.2847</v>
      </c>
      <c r="AD122" s="6">
        <f t="shared" si="9"/>
        <v>478</v>
      </c>
      <c r="AE122" s="6">
        <v>0</v>
      </c>
      <c r="AF122" s="6">
        <v>130524.24815</v>
      </c>
    </row>
    <row r="123" spans="1:32" x14ac:dyDescent="0.25">
      <c r="A123" t="s">
        <v>56</v>
      </c>
      <c r="B123" s="3">
        <v>48377</v>
      </c>
      <c r="C123" s="6">
        <v>4226000</v>
      </c>
      <c r="D123" s="6">
        <v>4233000</v>
      </c>
      <c r="E123" s="6">
        <v>3231000</v>
      </c>
      <c r="F123" s="6">
        <v>995000</v>
      </c>
      <c r="G123" s="6">
        <v>7000</v>
      </c>
      <c r="H123" s="6">
        <v>0</v>
      </c>
      <c r="I123" s="5">
        <v>87.355561527172</v>
      </c>
      <c r="J123" s="5">
        <v>66.787936416065506</v>
      </c>
      <c r="K123" s="5">
        <v>20.567625111106501</v>
      </c>
      <c r="L123" s="5">
        <v>0.14469686007813601</v>
      </c>
      <c r="M123" s="5">
        <v>0</v>
      </c>
      <c r="N123" s="5">
        <v>36.417173155536297</v>
      </c>
      <c r="O123" s="6">
        <v>1761753.58574538</v>
      </c>
      <c r="P123" s="4">
        <v>50.938388371635703</v>
      </c>
      <c r="Q123" s="2">
        <v>1.39874635941894</v>
      </c>
      <c r="R123" s="4">
        <v>27.842850559758102</v>
      </c>
      <c r="S123" s="4">
        <v>8.5743225957782006</v>
      </c>
      <c r="T123" s="4">
        <v>0</v>
      </c>
      <c r="U123" s="6">
        <v>1346953.5815294201</v>
      </c>
      <c r="V123" s="6">
        <v>414800.00421596202</v>
      </c>
      <c r="W123" s="6">
        <v>0</v>
      </c>
      <c r="X123" s="6">
        <f t="shared" si="5"/>
        <v>1761753.58574538</v>
      </c>
      <c r="Y123" s="6">
        <f t="shared" si="6"/>
        <v>1346953.5815294185</v>
      </c>
      <c r="Z123" s="6">
        <f t="shared" si="7"/>
        <v>414800.00421596144</v>
      </c>
      <c r="AA123" s="6">
        <f t="shared" si="8"/>
        <v>0</v>
      </c>
      <c r="AB123" s="6">
        <v>781165.72960798698</v>
      </c>
      <c r="AC123" s="6">
        <v>240563.262445047</v>
      </c>
      <c r="AD123" s="6">
        <f t="shared" si="9"/>
        <v>7000</v>
      </c>
      <c r="AE123" s="6">
        <v>0</v>
      </c>
      <c r="AF123" s="6">
        <v>1028728.9920530299</v>
      </c>
    </row>
    <row r="124" spans="1:32" x14ac:dyDescent="0.25">
      <c r="A124" t="s">
        <v>67</v>
      </c>
      <c r="B124" s="3">
        <v>40425</v>
      </c>
      <c r="C124" s="6">
        <v>1800000</v>
      </c>
      <c r="D124" s="6">
        <v>1805000</v>
      </c>
      <c r="E124" s="6">
        <v>1750000</v>
      </c>
      <c r="F124" s="6">
        <v>40000</v>
      </c>
      <c r="G124" s="6">
        <v>5000</v>
      </c>
      <c r="H124" s="6">
        <v>10000</v>
      </c>
      <c r="I124" s="5">
        <v>44.5269016697588</v>
      </c>
      <c r="J124" s="5">
        <v>43.2900432900433</v>
      </c>
      <c r="K124" s="5">
        <v>0.98948670377241799</v>
      </c>
      <c r="L124" s="5">
        <v>0.123685837971552</v>
      </c>
      <c r="M124" s="5">
        <v>0.247371675943105</v>
      </c>
      <c r="N124" s="5">
        <v>29.551053842500099</v>
      </c>
      <c r="O124" s="6">
        <v>1194601.3515830699</v>
      </c>
      <c r="P124" s="4">
        <v>14.975847827258701</v>
      </c>
      <c r="Q124" s="2">
        <v>0.50677880751990401</v>
      </c>
      <c r="R124" s="4">
        <v>28.730191235764</v>
      </c>
      <c r="S124" s="4">
        <v>0.65669008538889195</v>
      </c>
      <c r="T124" s="4">
        <v>0.16417252134722299</v>
      </c>
      <c r="U124" s="6">
        <v>1161417.98070576</v>
      </c>
      <c r="V124" s="6">
        <v>26546.6967018459</v>
      </c>
      <c r="W124" s="6">
        <v>6636.6741754614804</v>
      </c>
      <c r="X124" s="6">
        <f t="shared" si="5"/>
        <v>1194601.3515830699</v>
      </c>
      <c r="Y124" s="6">
        <f t="shared" si="6"/>
        <v>1161417.9807057623</v>
      </c>
      <c r="Z124" s="6">
        <f t="shared" si="7"/>
        <v>26546.696701845998</v>
      </c>
      <c r="AA124" s="6">
        <f t="shared" si="8"/>
        <v>6636.6741754614995</v>
      </c>
      <c r="AB124" s="6">
        <v>673564.35791030596</v>
      </c>
      <c r="AC124" s="6">
        <v>15395.7567522356</v>
      </c>
      <c r="AD124" s="6">
        <f t="shared" si="9"/>
        <v>5000</v>
      </c>
      <c r="AE124" s="6">
        <v>6636.6741754614804</v>
      </c>
      <c r="AF124" s="6">
        <v>700596.78883800295</v>
      </c>
    </row>
    <row r="125" spans="1:32" x14ac:dyDescent="0.25">
      <c r="A125" t="s">
        <v>165</v>
      </c>
      <c r="B125" s="3">
        <v>14442</v>
      </c>
      <c r="C125" s="6">
        <v>182436</v>
      </c>
      <c r="D125" s="6">
        <v>183876</v>
      </c>
      <c r="E125" s="6">
        <v>104636</v>
      </c>
      <c r="F125" s="6">
        <v>67000</v>
      </c>
      <c r="G125" s="6">
        <v>1440</v>
      </c>
      <c r="H125" s="6">
        <v>10800</v>
      </c>
      <c r="I125" s="5">
        <v>12.6323223930204</v>
      </c>
      <c r="J125" s="5">
        <v>7.2452568896274796</v>
      </c>
      <c r="K125" s="5">
        <v>4.6392466417393701</v>
      </c>
      <c r="L125" s="5">
        <v>9.9709181553801401E-2</v>
      </c>
      <c r="M125" s="5">
        <v>0.74781886165351097</v>
      </c>
      <c r="N125" s="5">
        <v>36.321787173144799</v>
      </c>
      <c r="O125" s="6">
        <v>524559.25035455695</v>
      </c>
      <c r="P125" s="4">
        <v>-23.6894647801244</v>
      </c>
      <c r="Q125" s="2">
        <v>-0.652210880130912</v>
      </c>
      <c r="R125" s="4">
        <v>20.832327625299701</v>
      </c>
      <c r="S125" s="4">
        <v>13.339251795701999</v>
      </c>
      <c r="T125" s="4">
        <v>2.1502077521430198</v>
      </c>
      <c r="U125" s="6">
        <v>300860.47556457802</v>
      </c>
      <c r="V125" s="6">
        <v>192645.47443352899</v>
      </c>
      <c r="W125" s="6">
        <v>31053.300356449399</v>
      </c>
      <c r="X125" s="6">
        <f t="shared" si="5"/>
        <v>182436</v>
      </c>
      <c r="Y125" s="6">
        <f t="shared" si="6"/>
        <v>104636</v>
      </c>
      <c r="Z125" s="6">
        <f t="shared" si="7"/>
        <v>67000</v>
      </c>
      <c r="AA125" s="6">
        <f t="shared" si="8"/>
        <v>10800</v>
      </c>
      <c r="AB125" s="6">
        <v>60683.648200000003</v>
      </c>
      <c r="AC125" s="6">
        <v>38856.65</v>
      </c>
      <c r="AD125" s="6">
        <f t="shared" si="9"/>
        <v>1440</v>
      </c>
      <c r="AE125" s="6">
        <v>10800</v>
      </c>
      <c r="AF125" s="6">
        <v>111780.2982</v>
      </c>
    </row>
    <row r="126" spans="1:32" x14ac:dyDescent="0.25">
      <c r="A126" t="s">
        <v>113</v>
      </c>
      <c r="B126" s="3">
        <v>23141</v>
      </c>
      <c r="C126" s="6">
        <v>7500</v>
      </c>
      <c r="D126" s="6">
        <v>8000</v>
      </c>
      <c r="E126" s="6">
        <v>7000</v>
      </c>
      <c r="F126" s="6">
        <v>500</v>
      </c>
      <c r="G126" s="6">
        <v>500</v>
      </c>
      <c r="H126" s="6">
        <v>0</v>
      </c>
      <c r="I126" s="5">
        <v>0.32410008210535401</v>
      </c>
      <c r="J126" s="5">
        <v>0.30249340996499702</v>
      </c>
      <c r="K126" s="5">
        <v>2.16066721403569E-2</v>
      </c>
      <c r="L126" s="5">
        <v>2.16066721403569E-2</v>
      </c>
      <c r="M126" s="5">
        <v>0</v>
      </c>
      <c r="N126" s="5">
        <v>38.5538780711397</v>
      </c>
      <c r="O126" s="6">
        <v>892175.29244424403</v>
      </c>
      <c r="P126" s="4">
        <v>-38.229777989034403</v>
      </c>
      <c r="Q126" s="2">
        <v>-0.99159358024872801</v>
      </c>
      <c r="R126" s="4">
        <v>35.983619533063703</v>
      </c>
      <c r="S126" s="4">
        <v>2.5702585380759801</v>
      </c>
      <c r="T126" s="4">
        <v>0</v>
      </c>
      <c r="U126" s="6">
        <v>832696.93961462798</v>
      </c>
      <c r="V126" s="6">
        <v>59478.352829616299</v>
      </c>
      <c r="W126" s="6">
        <v>0</v>
      </c>
      <c r="X126" s="6">
        <f t="shared" si="5"/>
        <v>7500</v>
      </c>
      <c r="Y126" s="6">
        <f t="shared" si="6"/>
        <v>7000</v>
      </c>
      <c r="Z126" s="6">
        <f t="shared" si="7"/>
        <v>500</v>
      </c>
      <c r="AA126" s="6">
        <f t="shared" si="8"/>
        <v>0</v>
      </c>
      <c r="AB126" s="6">
        <v>4059.65</v>
      </c>
      <c r="AC126" s="6">
        <v>289.97500000000002</v>
      </c>
      <c r="AD126" s="6">
        <f t="shared" si="9"/>
        <v>500</v>
      </c>
      <c r="AE126" s="6">
        <v>0</v>
      </c>
      <c r="AF126" s="6">
        <v>4849.625</v>
      </c>
    </row>
    <row r="127" spans="1:32" x14ac:dyDescent="0.25">
      <c r="A127" t="s">
        <v>6</v>
      </c>
      <c r="B127" s="3">
        <v>168035</v>
      </c>
      <c r="C127" s="6">
        <v>1225807</v>
      </c>
      <c r="D127" s="6">
        <v>1265807</v>
      </c>
      <c r="E127" s="6">
        <v>493685</v>
      </c>
      <c r="F127" s="6">
        <v>607122</v>
      </c>
      <c r="G127" s="6">
        <v>40000</v>
      </c>
      <c r="H127" s="6">
        <v>125000</v>
      </c>
      <c r="I127" s="5">
        <v>7.2949504567500796</v>
      </c>
      <c r="J127" s="5">
        <v>2.9379891094117299</v>
      </c>
      <c r="K127" s="5">
        <v>3.61306870592436</v>
      </c>
      <c r="L127" s="5">
        <v>0.23804564525247701</v>
      </c>
      <c r="M127" s="5">
        <v>0.74389264141399103</v>
      </c>
      <c r="N127" s="5">
        <v>41.367698359737297</v>
      </c>
      <c r="O127" s="6">
        <v>6951221.1938784597</v>
      </c>
      <c r="P127" s="4">
        <v>-34.072747902987203</v>
      </c>
      <c r="Q127" s="2">
        <v>-0.82365587775001403</v>
      </c>
      <c r="R127" s="4">
        <v>16.6605445757178</v>
      </c>
      <c r="S127" s="4">
        <v>20.488739062152899</v>
      </c>
      <c r="T127" s="4">
        <v>4.2184147218666297</v>
      </c>
      <c r="U127" s="6">
        <v>2799554.6077807401</v>
      </c>
      <c r="V127" s="6">
        <v>3442825.2683088598</v>
      </c>
      <c r="W127" s="6">
        <v>708841.31778885901</v>
      </c>
      <c r="X127" s="6">
        <f t="shared" si="5"/>
        <v>1225807</v>
      </c>
      <c r="Y127" s="6">
        <f t="shared" si="6"/>
        <v>493685</v>
      </c>
      <c r="Z127" s="6">
        <f t="shared" si="7"/>
        <v>607122</v>
      </c>
      <c r="AA127" s="6">
        <f t="shared" si="8"/>
        <v>125000</v>
      </c>
      <c r="AB127" s="6">
        <v>286312.61575</v>
      </c>
      <c r="AC127" s="6">
        <v>352100.40389999998</v>
      </c>
      <c r="AD127" s="6">
        <f t="shared" si="9"/>
        <v>40000</v>
      </c>
      <c r="AE127" s="6">
        <v>125000</v>
      </c>
      <c r="AF127" s="6">
        <v>803413.01965000003</v>
      </c>
    </row>
    <row r="128" spans="1:32" x14ac:dyDescent="0.25">
      <c r="A128" t="s">
        <v>95</v>
      </c>
      <c r="B128" s="3">
        <v>28280</v>
      </c>
      <c r="C128" s="6">
        <v>347000</v>
      </c>
      <c r="D128" s="6">
        <v>350250</v>
      </c>
      <c r="E128" s="6">
        <v>327000</v>
      </c>
      <c r="F128" s="6">
        <v>20000</v>
      </c>
      <c r="G128" s="6">
        <v>3250</v>
      </c>
      <c r="H128" s="6">
        <v>0</v>
      </c>
      <c r="I128" s="5">
        <v>12.2701555869873</v>
      </c>
      <c r="J128" s="5">
        <v>11.562942008486599</v>
      </c>
      <c r="K128" s="5">
        <v>0.70721357850070699</v>
      </c>
      <c r="L128" s="5">
        <v>0.114922206506365</v>
      </c>
      <c r="M128" s="5">
        <v>0</v>
      </c>
      <c r="N128" s="5">
        <v>28.048990313611402</v>
      </c>
      <c r="O128" s="6">
        <v>793225.44606893102</v>
      </c>
      <c r="P128" s="4">
        <v>-15.778834726624201</v>
      </c>
      <c r="Q128" s="2">
        <v>-0.56254555155830699</v>
      </c>
      <c r="R128" s="4">
        <v>26.432333811385998</v>
      </c>
      <c r="S128" s="4">
        <v>1.61665650222544</v>
      </c>
      <c r="T128" s="4">
        <v>0</v>
      </c>
      <c r="U128" s="6">
        <v>747506.40018599597</v>
      </c>
      <c r="V128" s="6">
        <v>45719.045882935498</v>
      </c>
      <c r="W128" s="6">
        <v>0</v>
      </c>
      <c r="X128" s="6">
        <f t="shared" si="5"/>
        <v>347000</v>
      </c>
      <c r="Y128" s="6">
        <f t="shared" si="6"/>
        <v>327000</v>
      </c>
      <c r="Z128" s="6">
        <f t="shared" si="7"/>
        <v>20000</v>
      </c>
      <c r="AA128" s="6">
        <f t="shared" si="8"/>
        <v>0</v>
      </c>
      <c r="AB128" s="6">
        <v>189643.65</v>
      </c>
      <c r="AC128" s="6">
        <v>11599</v>
      </c>
      <c r="AD128" s="6">
        <f t="shared" si="9"/>
        <v>3250</v>
      </c>
      <c r="AE128" s="6">
        <v>0</v>
      </c>
      <c r="AF128" s="6">
        <v>204492.65</v>
      </c>
    </row>
    <row r="129" spans="1:32" x14ac:dyDescent="0.25">
      <c r="A129" t="s">
        <v>131</v>
      </c>
      <c r="B129" s="3">
        <v>18445</v>
      </c>
      <c r="C129" s="6">
        <v>299216</v>
      </c>
      <c r="D129" s="6">
        <v>304836</v>
      </c>
      <c r="E129" s="6">
        <v>285728</v>
      </c>
      <c r="F129" s="6">
        <v>13488</v>
      </c>
      <c r="G129" s="6">
        <v>5620</v>
      </c>
      <c r="H129" s="6">
        <v>0</v>
      </c>
      <c r="I129" s="5">
        <v>16.222065600433702</v>
      </c>
      <c r="J129" s="5">
        <v>15.4908105177555</v>
      </c>
      <c r="K129" s="5">
        <v>0.73125508267823303</v>
      </c>
      <c r="L129" s="5">
        <v>0.30468961778259701</v>
      </c>
      <c r="M129" s="5">
        <v>0</v>
      </c>
      <c r="N129" s="5">
        <v>24.382804793483999</v>
      </c>
      <c r="O129" s="6">
        <v>449740.83441581298</v>
      </c>
      <c r="P129" s="4">
        <v>-8.1607391930503006</v>
      </c>
      <c r="Q129" s="2">
        <v>-0.33469238925421502</v>
      </c>
      <c r="R129" s="4">
        <v>23.283681514466501</v>
      </c>
      <c r="S129" s="4">
        <v>1.09912327901754</v>
      </c>
      <c r="T129" s="4">
        <v>0</v>
      </c>
      <c r="U129" s="6">
        <v>429467.50553433399</v>
      </c>
      <c r="V129" s="6">
        <v>20273.328881478501</v>
      </c>
      <c r="W129" s="6">
        <v>0</v>
      </c>
      <c r="X129" s="6">
        <f t="shared" si="5"/>
        <v>299216</v>
      </c>
      <c r="Y129" s="6">
        <f t="shared" si="6"/>
        <v>285728</v>
      </c>
      <c r="Z129" s="6">
        <f t="shared" si="7"/>
        <v>13488</v>
      </c>
      <c r="AA129" s="6">
        <f t="shared" si="8"/>
        <v>0</v>
      </c>
      <c r="AB129" s="6">
        <v>165707.95360000001</v>
      </c>
      <c r="AC129" s="6">
        <v>7822.3656000000001</v>
      </c>
      <c r="AD129" s="6">
        <f t="shared" si="9"/>
        <v>5620</v>
      </c>
      <c r="AE129" s="6">
        <v>0</v>
      </c>
      <c r="AF129" s="6">
        <v>179150.3192</v>
      </c>
    </row>
    <row r="130" spans="1:32" x14ac:dyDescent="0.25">
      <c r="A130" t="s">
        <v>278</v>
      </c>
      <c r="B130" s="3">
        <v>4369</v>
      </c>
      <c r="C130" s="6">
        <v>168402</v>
      </c>
      <c r="D130" s="6">
        <v>170092</v>
      </c>
      <c r="E130" s="6">
        <v>167050</v>
      </c>
      <c r="F130" s="6">
        <v>1352</v>
      </c>
      <c r="G130" s="6">
        <v>1690</v>
      </c>
      <c r="H130" s="6">
        <v>0</v>
      </c>
      <c r="I130" s="5">
        <v>38.544747081712103</v>
      </c>
      <c r="J130" s="5">
        <v>38.235294117647101</v>
      </c>
      <c r="K130" s="5">
        <v>0.309452964065003</v>
      </c>
      <c r="L130" s="5">
        <v>0.38681620508125403</v>
      </c>
      <c r="M130" s="5">
        <v>0</v>
      </c>
      <c r="N130" s="5">
        <v>35.549404859894203</v>
      </c>
      <c r="O130" s="6">
        <v>155315.34983287801</v>
      </c>
      <c r="P130" s="4">
        <v>2.9953422218178698</v>
      </c>
      <c r="Q130" s="2">
        <v>8.4258575737708993E-2</v>
      </c>
      <c r="R130" s="4">
        <v>35.263999725925601</v>
      </c>
      <c r="S130" s="4">
        <v>0.28540513396858103</v>
      </c>
      <c r="T130" s="4">
        <v>0</v>
      </c>
      <c r="U130" s="6">
        <v>154068.41480256899</v>
      </c>
      <c r="V130" s="6">
        <v>1246.9350303087299</v>
      </c>
      <c r="W130" s="6">
        <v>0</v>
      </c>
      <c r="X130" s="6">
        <f t="shared" si="5"/>
        <v>155315.34983287801</v>
      </c>
      <c r="Y130" s="6">
        <f t="shared" si="6"/>
        <v>154068.41480256928</v>
      </c>
      <c r="Z130" s="6">
        <f t="shared" si="7"/>
        <v>1246.9350303087319</v>
      </c>
      <c r="AA130" s="6">
        <f t="shared" si="8"/>
        <v>0</v>
      </c>
      <c r="AB130" s="6">
        <v>89351.9771647499</v>
      </c>
      <c r="AC130" s="6">
        <v>723.15997082754802</v>
      </c>
      <c r="AD130" s="6">
        <f t="shared" si="9"/>
        <v>1690</v>
      </c>
      <c r="AE130" s="6">
        <v>0</v>
      </c>
      <c r="AF130" s="6">
        <v>91765.137135577403</v>
      </c>
    </row>
    <row r="131" spans="1:32" x14ac:dyDescent="0.25">
      <c r="A131" t="s">
        <v>107</v>
      </c>
      <c r="B131" s="3">
        <v>24715</v>
      </c>
      <c r="C131" s="6">
        <v>299776</v>
      </c>
      <c r="D131" s="6">
        <v>304776</v>
      </c>
      <c r="E131" s="6">
        <v>293776</v>
      </c>
      <c r="F131" s="6">
        <v>6000</v>
      </c>
      <c r="G131" s="6">
        <v>5000</v>
      </c>
      <c r="H131" s="6">
        <v>0</v>
      </c>
      <c r="I131" s="5">
        <v>12.1293141816711</v>
      </c>
      <c r="J131" s="5">
        <v>11.886546631600201</v>
      </c>
      <c r="K131" s="5">
        <v>0.242767550070807</v>
      </c>
      <c r="L131" s="5">
        <v>0.20230629172567299</v>
      </c>
      <c r="M131" s="5">
        <v>0</v>
      </c>
      <c r="N131" s="5">
        <v>27.519378879403</v>
      </c>
      <c r="O131" s="6">
        <v>680141.44900444604</v>
      </c>
      <c r="P131" s="4">
        <v>-15.390064697732001</v>
      </c>
      <c r="Q131" s="2">
        <v>-0.55924462413106002</v>
      </c>
      <c r="R131" s="4">
        <v>26.968580038680599</v>
      </c>
      <c r="S131" s="4">
        <v>0.55079884072246699</v>
      </c>
      <c r="T131" s="4">
        <v>0</v>
      </c>
      <c r="U131" s="6">
        <v>666528.45565599005</v>
      </c>
      <c r="V131" s="6">
        <v>13612.993348455801</v>
      </c>
      <c r="W131" s="6">
        <v>0</v>
      </c>
      <c r="X131" s="6">
        <f t="shared" ref="X131:X194" si="10">IF($Q131&gt;0,$O131,$C131)</f>
        <v>299776</v>
      </c>
      <c r="Y131" s="6">
        <f t="shared" ref="Y131:Y194" si="11">IFERROR($X131*($E131/($C131)),0)</f>
        <v>293776</v>
      </c>
      <c r="Z131" s="6">
        <f t="shared" ref="Z131:Z194" si="12">IFERROR($X131*($F131/($C131)),0)</f>
        <v>6000</v>
      </c>
      <c r="AA131" s="6">
        <f t="shared" ref="AA131:AA194" si="13">IFERROR($X131*($H131/($C131)),0)</f>
        <v>0</v>
      </c>
      <c r="AB131" s="6">
        <v>170375.39120000001</v>
      </c>
      <c r="AC131" s="6">
        <v>3479.7</v>
      </c>
      <c r="AD131" s="6">
        <f t="shared" ref="AD131:AD194" si="14">G131</f>
        <v>5000</v>
      </c>
      <c r="AE131" s="6">
        <v>0</v>
      </c>
      <c r="AF131" s="6">
        <v>178855.0912</v>
      </c>
    </row>
    <row r="132" spans="1:32" x14ac:dyDescent="0.25">
      <c r="A132" t="s">
        <v>101</v>
      </c>
      <c r="B132" s="3">
        <v>26634</v>
      </c>
      <c r="C132" s="6">
        <v>460526</v>
      </c>
      <c r="D132" s="6">
        <v>465578</v>
      </c>
      <c r="E132" s="6">
        <v>420607</v>
      </c>
      <c r="F132" s="6">
        <v>39919</v>
      </c>
      <c r="G132" s="6">
        <v>5052</v>
      </c>
      <c r="H132" s="6">
        <v>0</v>
      </c>
      <c r="I132" s="5">
        <v>17.290906360291402</v>
      </c>
      <c r="J132" s="5">
        <v>15.792107832094301</v>
      </c>
      <c r="K132" s="5">
        <v>1.49879852819704</v>
      </c>
      <c r="L132" s="5">
        <v>0.189682360892093</v>
      </c>
      <c r="M132" s="5">
        <v>0</v>
      </c>
      <c r="N132" s="5">
        <v>33.493333343514102</v>
      </c>
      <c r="O132" s="6">
        <v>892061.440271153</v>
      </c>
      <c r="P132" s="4">
        <v>-16.202426983222701</v>
      </c>
      <c r="Q132" s="2">
        <v>-0.48375080548261701</v>
      </c>
      <c r="R132" s="4">
        <v>30.590087112596098</v>
      </c>
      <c r="S132" s="4">
        <v>2.9032462309179898</v>
      </c>
      <c r="T132" s="4">
        <v>0</v>
      </c>
      <c r="U132" s="6">
        <v>814736.38015688397</v>
      </c>
      <c r="V132" s="6">
        <v>77325.060114269698</v>
      </c>
      <c r="W132" s="6">
        <v>0</v>
      </c>
      <c r="X132" s="6">
        <f t="shared" si="10"/>
        <v>460526</v>
      </c>
      <c r="Y132" s="6">
        <f t="shared" si="11"/>
        <v>420607</v>
      </c>
      <c r="Z132" s="6">
        <f t="shared" si="12"/>
        <v>39919</v>
      </c>
      <c r="AA132" s="6">
        <f t="shared" si="13"/>
        <v>0</v>
      </c>
      <c r="AB132" s="6">
        <v>243931.02965000001</v>
      </c>
      <c r="AC132" s="6">
        <v>23151.02405</v>
      </c>
      <c r="AD132" s="6">
        <f t="shared" si="14"/>
        <v>5052</v>
      </c>
      <c r="AE132" s="6">
        <v>0</v>
      </c>
      <c r="AF132" s="6">
        <v>272134.05369999999</v>
      </c>
    </row>
    <row r="133" spans="1:32" x14ac:dyDescent="0.25">
      <c r="A133" t="s">
        <v>30</v>
      </c>
      <c r="B133" s="3">
        <v>79645</v>
      </c>
      <c r="C133" s="6">
        <v>3000233</v>
      </c>
      <c r="D133" s="6">
        <v>3017833</v>
      </c>
      <c r="E133" s="6">
        <v>2915642</v>
      </c>
      <c r="F133" s="6">
        <v>71415</v>
      </c>
      <c r="G133" s="6">
        <v>17600</v>
      </c>
      <c r="H133" s="6">
        <v>13176</v>
      </c>
      <c r="I133" s="5">
        <v>37.670073450938503</v>
      </c>
      <c r="J133" s="5">
        <v>36.607972879653502</v>
      </c>
      <c r="K133" s="5">
        <v>0.89666645740473305</v>
      </c>
      <c r="L133" s="5">
        <v>0.220980601418796</v>
      </c>
      <c r="M133" s="5">
        <v>0.16543411388034401</v>
      </c>
      <c r="N133" s="5">
        <v>41.442300239017897</v>
      </c>
      <c r="O133" s="6">
        <v>3300672.00253658</v>
      </c>
      <c r="P133" s="4">
        <v>-3.7722267880793199</v>
      </c>
      <c r="Q133" s="2">
        <v>-9.1023586198716103E-2</v>
      </c>
      <c r="R133" s="4">
        <v>40.273842449399901</v>
      </c>
      <c r="S133" s="4">
        <v>0.98645734233623195</v>
      </c>
      <c r="T133" s="4">
        <v>0.18200044728169401</v>
      </c>
      <c r="U133" s="6">
        <v>3207610.1818824601</v>
      </c>
      <c r="V133" s="6">
        <v>78566.395030369196</v>
      </c>
      <c r="W133" s="6">
        <v>14495.4256237505</v>
      </c>
      <c r="X133" s="6">
        <f t="shared" si="10"/>
        <v>3000233</v>
      </c>
      <c r="Y133" s="6">
        <f t="shared" si="11"/>
        <v>2915642</v>
      </c>
      <c r="Z133" s="6">
        <f t="shared" si="12"/>
        <v>71415</v>
      </c>
      <c r="AA133" s="6">
        <f t="shared" si="13"/>
        <v>13176</v>
      </c>
      <c r="AB133" s="6">
        <v>1690926.5778999999</v>
      </c>
      <c r="AC133" s="6">
        <v>41417.129249999998</v>
      </c>
      <c r="AD133" s="6">
        <f t="shared" si="14"/>
        <v>17600</v>
      </c>
      <c r="AE133" s="6">
        <v>13176</v>
      </c>
      <c r="AF133" s="6">
        <v>1763119.7071499999</v>
      </c>
    </row>
    <row r="134" spans="1:32" x14ac:dyDescent="0.25">
      <c r="A134" t="s">
        <v>13</v>
      </c>
      <c r="B134" s="3">
        <v>131590</v>
      </c>
      <c r="C134" s="6">
        <v>8842821</v>
      </c>
      <c r="D134" s="6">
        <v>8872821</v>
      </c>
      <c r="E134" s="6">
        <v>8423151</v>
      </c>
      <c r="F134" s="6">
        <v>418800</v>
      </c>
      <c r="G134" s="6">
        <v>30000</v>
      </c>
      <c r="H134" s="6">
        <v>870</v>
      </c>
      <c r="I134" s="5">
        <v>67.1997948172354</v>
      </c>
      <c r="J134" s="5">
        <v>64.010570712060201</v>
      </c>
      <c r="K134" s="5">
        <v>3.1826126605365199</v>
      </c>
      <c r="L134" s="5">
        <v>0.22798084960863299</v>
      </c>
      <c r="M134" s="5">
        <v>6.6114446386503498E-3</v>
      </c>
      <c r="N134" s="5">
        <v>39.656337184594797</v>
      </c>
      <c r="O134" s="6">
        <v>5218377.4101208299</v>
      </c>
      <c r="P134" s="4">
        <v>27.5434576326405</v>
      </c>
      <c r="Q134" s="2">
        <v>0.69455374823018801</v>
      </c>
      <c r="R134" s="4">
        <v>37.774293544193299</v>
      </c>
      <c r="S134" s="4">
        <v>1.8781420559014299</v>
      </c>
      <c r="T134" s="4">
        <v>3.9015845000817599E-3</v>
      </c>
      <c r="U134" s="6">
        <v>4970719.2874803999</v>
      </c>
      <c r="V134" s="6">
        <v>247144.71313606901</v>
      </c>
      <c r="W134" s="6">
        <v>513.40950436575895</v>
      </c>
      <c r="X134" s="6">
        <f t="shared" si="10"/>
        <v>5218377.4101208299</v>
      </c>
      <c r="Y134" s="6">
        <f t="shared" si="11"/>
        <v>4970719.2874803953</v>
      </c>
      <c r="Z134" s="6">
        <f t="shared" si="12"/>
        <v>247144.71313606863</v>
      </c>
      <c r="AA134" s="6">
        <f t="shared" si="13"/>
        <v>513.40950436575861</v>
      </c>
      <c r="AB134" s="6">
        <v>2882768.6507742601</v>
      </c>
      <c r="AC134" s="6">
        <v>143331.57638326299</v>
      </c>
      <c r="AD134" s="6">
        <f t="shared" si="14"/>
        <v>30000</v>
      </c>
      <c r="AE134" s="6">
        <v>513.40950436575895</v>
      </c>
      <c r="AF134" s="6">
        <v>3056613.63666189</v>
      </c>
    </row>
    <row r="135" spans="1:32" x14ac:dyDescent="0.25">
      <c r="A135" t="s">
        <v>187</v>
      </c>
      <c r="B135" s="3">
        <v>12118</v>
      </c>
      <c r="C135" s="6">
        <v>186460</v>
      </c>
      <c r="D135" s="6">
        <v>189460</v>
      </c>
      <c r="E135" s="6">
        <v>180460</v>
      </c>
      <c r="F135" s="6">
        <v>6000</v>
      </c>
      <c r="G135" s="6">
        <v>3000</v>
      </c>
      <c r="H135" s="6">
        <v>0</v>
      </c>
      <c r="I135" s="5">
        <v>15.387027562304</v>
      </c>
      <c r="J135" s="5">
        <v>14.891896352533401</v>
      </c>
      <c r="K135" s="5">
        <v>0.495131209770589</v>
      </c>
      <c r="L135" s="5">
        <v>0.247565604885295</v>
      </c>
      <c r="M135" s="5">
        <v>0</v>
      </c>
      <c r="N135" s="5">
        <v>18.848231914467998</v>
      </c>
      <c r="O135" s="6">
        <v>228402.874339523</v>
      </c>
      <c r="P135" s="4">
        <v>-3.4612043521639801</v>
      </c>
      <c r="Q135" s="2">
        <v>-0.18363549259531001</v>
      </c>
      <c r="R135" s="4">
        <v>18.241724398181301</v>
      </c>
      <c r="S135" s="4">
        <v>0.60650751628664601</v>
      </c>
      <c r="T135" s="4">
        <v>0</v>
      </c>
      <c r="U135" s="6">
        <v>221053.216257161</v>
      </c>
      <c r="V135" s="6">
        <v>7349.6580823615705</v>
      </c>
      <c r="W135" s="6">
        <v>0</v>
      </c>
      <c r="X135" s="6">
        <f t="shared" si="10"/>
        <v>186460</v>
      </c>
      <c r="Y135" s="6">
        <f t="shared" si="11"/>
        <v>180460</v>
      </c>
      <c r="Z135" s="6">
        <f t="shared" si="12"/>
        <v>5999.9999999999991</v>
      </c>
      <c r="AA135" s="6">
        <f t="shared" si="13"/>
        <v>0</v>
      </c>
      <c r="AB135" s="6">
        <v>104657.777</v>
      </c>
      <c r="AC135" s="6">
        <v>3479.7</v>
      </c>
      <c r="AD135" s="6">
        <f t="shared" si="14"/>
        <v>3000</v>
      </c>
      <c r="AE135" s="6">
        <v>0</v>
      </c>
      <c r="AF135" s="6">
        <v>111137.477</v>
      </c>
    </row>
    <row r="136" spans="1:32" x14ac:dyDescent="0.25">
      <c r="A136" t="s">
        <v>169</v>
      </c>
      <c r="B136" s="3">
        <v>13907</v>
      </c>
      <c r="C136" s="6">
        <v>282000</v>
      </c>
      <c r="D136" s="6">
        <v>292000</v>
      </c>
      <c r="E136" s="6">
        <v>262000</v>
      </c>
      <c r="F136" s="6">
        <v>20000</v>
      </c>
      <c r="G136" s="6">
        <v>10000</v>
      </c>
      <c r="H136" s="6">
        <v>0</v>
      </c>
      <c r="I136" s="5">
        <v>20.2775580642842</v>
      </c>
      <c r="J136" s="5">
        <v>18.839433378873899</v>
      </c>
      <c r="K136" s="5">
        <v>1.4381246854102201</v>
      </c>
      <c r="L136" s="5">
        <v>0.71906234270511205</v>
      </c>
      <c r="M136" s="5">
        <v>0</v>
      </c>
      <c r="N136" s="5">
        <v>26.462649203838399</v>
      </c>
      <c r="O136" s="6">
        <v>368016.06247778097</v>
      </c>
      <c r="P136" s="4">
        <v>-6.1850911395542401</v>
      </c>
      <c r="Q136" s="2">
        <v>-0.23372909839492201</v>
      </c>
      <c r="R136" s="4">
        <v>24.5858655723605</v>
      </c>
      <c r="S136" s="4">
        <v>1.8767836314779001</v>
      </c>
      <c r="T136" s="4">
        <v>0</v>
      </c>
      <c r="U136" s="6">
        <v>341915.63251481799</v>
      </c>
      <c r="V136" s="6">
        <v>26100.429962963201</v>
      </c>
      <c r="W136" s="6">
        <v>0</v>
      </c>
      <c r="X136" s="6">
        <f t="shared" si="10"/>
        <v>282000</v>
      </c>
      <c r="Y136" s="6">
        <f t="shared" si="11"/>
        <v>262000</v>
      </c>
      <c r="Z136" s="6">
        <f t="shared" si="12"/>
        <v>20000</v>
      </c>
      <c r="AA136" s="6">
        <f t="shared" si="13"/>
        <v>0</v>
      </c>
      <c r="AB136" s="6">
        <v>151946.9</v>
      </c>
      <c r="AC136" s="6">
        <v>11599</v>
      </c>
      <c r="AD136" s="6">
        <f t="shared" si="14"/>
        <v>10000</v>
      </c>
      <c r="AE136" s="6">
        <v>0</v>
      </c>
      <c r="AF136" s="6">
        <v>173545.9</v>
      </c>
    </row>
    <row r="137" spans="1:32" x14ac:dyDescent="0.25">
      <c r="A137" t="s">
        <v>4</v>
      </c>
      <c r="B137" s="3">
        <v>365644</v>
      </c>
      <c r="C137" s="6">
        <v>56857698</v>
      </c>
      <c r="D137" s="6">
        <v>56862830</v>
      </c>
      <c r="E137" s="6">
        <v>51635981</v>
      </c>
      <c r="F137" s="6">
        <v>5221717</v>
      </c>
      <c r="G137" s="6">
        <v>5132</v>
      </c>
      <c r="H137" s="6">
        <v>0</v>
      </c>
      <c r="I137" s="5">
        <v>155.500153154434</v>
      </c>
      <c r="J137" s="5">
        <v>141.219276126506</v>
      </c>
      <c r="K137" s="5">
        <v>14.280877027928801</v>
      </c>
      <c r="L137" s="5">
        <v>1.4035509949568399E-2</v>
      </c>
      <c r="M137" s="5">
        <v>0</v>
      </c>
      <c r="N137" s="5">
        <v>138.22202248193099</v>
      </c>
      <c r="O137" s="6">
        <v>50540053.1883834</v>
      </c>
      <c r="P137" s="4">
        <v>17.2781306725029</v>
      </c>
      <c r="Q137" s="2">
        <v>0.12500273373413801</v>
      </c>
      <c r="R137" s="4">
        <v>125.527940414657</v>
      </c>
      <c r="S137" s="4">
        <v>12.694082067274101</v>
      </c>
      <c r="T137" s="4">
        <v>0</v>
      </c>
      <c r="U137" s="6">
        <v>45898538.244976997</v>
      </c>
      <c r="V137" s="6">
        <v>4641514.94340635</v>
      </c>
      <c r="W137" s="6">
        <v>0</v>
      </c>
      <c r="X137" s="6">
        <f t="shared" si="10"/>
        <v>50540053.1883834</v>
      </c>
      <c r="Y137" s="6">
        <f t="shared" si="11"/>
        <v>45898538.244977042</v>
      </c>
      <c r="Z137" s="6">
        <f t="shared" si="12"/>
        <v>4641514.9434063584</v>
      </c>
      <c r="AA137" s="6">
        <f t="shared" si="13"/>
        <v>0</v>
      </c>
      <c r="AB137" s="6">
        <v>26618857.255174398</v>
      </c>
      <c r="AC137" s="6">
        <v>2691846.5914285202</v>
      </c>
      <c r="AD137" s="6">
        <f t="shared" si="14"/>
        <v>5132</v>
      </c>
      <c r="AE137" s="6">
        <v>0</v>
      </c>
      <c r="AF137" s="6">
        <v>29315835.846602902</v>
      </c>
    </row>
    <row r="138" spans="1:32" x14ac:dyDescent="0.25">
      <c r="A138" t="s">
        <v>213</v>
      </c>
      <c r="B138" s="3">
        <v>10254</v>
      </c>
      <c r="C138" s="6">
        <v>203922</v>
      </c>
      <c r="D138" s="6">
        <v>207922</v>
      </c>
      <c r="E138" s="6">
        <v>199922</v>
      </c>
      <c r="F138" s="6">
        <v>4000</v>
      </c>
      <c r="G138" s="6">
        <v>4000</v>
      </c>
      <c r="H138" s="6">
        <v>0</v>
      </c>
      <c r="I138" s="5">
        <v>19.887068461088401</v>
      </c>
      <c r="J138" s="5">
        <v>19.496976789545499</v>
      </c>
      <c r="K138" s="5">
        <v>0.39009167154281299</v>
      </c>
      <c r="L138" s="5">
        <v>0.39009167154281299</v>
      </c>
      <c r="M138" s="5">
        <v>0</v>
      </c>
      <c r="N138" s="5">
        <v>42.193163985505301</v>
      </c>
      <c r="O138" s="6">
        <v>432648.70350737101</v>
      </c>
      <c r="P138" s="4">
        <v>-22.3060955244169</v>
      </c>
      <c r="Q138" s="2">
        <v>-0.52866610174292195</v>
      </c>
      <c r="R138" s="4">
        <v>41.365530596552603</v>
      </c>
      <c r="S138" s="4">
        <v>0.82763338895274297</v>
      </c>
      <c r="T138" s="4">
        <v>0</v>
      </c>
      <c r="U138" s="6">
        <v>424162.15073704999</v>
      </c>
      <c r="V138" s="6">
        <v>8486.5527703214193</v>
      </c>
      <c r="W138" s="6">
        <v>0</v>
      </c>
      <c r="X138" s="6">
        <f t="shared" si="10"/>
        <v>203922</v>
      </c>
      <c r="Y138" s="6">
        <f t="shared" si="11"/>
        <v>199922</v>
      </c>
      <c r="Z138" s="6">
        <f t="shared" si="12"/>
        <v>4000</v>
      </c>
      <c r="AA138" s="6">
        <f t="shared" si="13"/>
        <v>0</v>
      </c>
      <c r="AB138" s="6">
        <v>115944.76390000001</v>
      </c>
      <c r="AC138" s="6">
        <v>2319.8000000000002</v>
      </c>
      <c r="AD138" s="6">
        <f t="shared" si="14"/>
        <v>4000</v>
      </c>
      <c r="AE138" s="6">
        <v>0</v>
      </c>
      <c r="AF138" s="6">
        <v>122264.56389999999</v>
      </c>
    </row>
    <row r="139" spans="1:32" x14ac:dyDescent="0.25">
      <c r="A139" t="s">
        <v>286</v>
      </c>
      <c r="B139" s="3">
        <v>2962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27.511970657606799</v>
      </c>
      <c r="O139" s="6">
        <v>81490.457087831499</v>
      </c>
      <c r="P139" s="4">
        <v>-27.511970657606799</v>
      </c>
      <c r="Q139" s="2">
        <v>-1</v>
      </c>
      <c r="R139" s="4" t="e">
        <v>#NUM!</v>
      </c>
      <c r="S139" s="4" t="e">
        <v>#NUM!</v>
      </c>
      <c r="T139" s="4" t="e">
        <v>#NUM!</v>
      </c>
      <c r="U139" s="6">
        <v>0</v>
      </c>
      <c r="V139" s="6">
        <v>0</v>
      </c>
      <c r="W139" s="6">
        <v>0</v>
      </c>
      <c r="X139" s="6">
        <f t="shared" si="10"/>
        <v>0</v>
      </c>
      <c r="Y139" s="6">
        <f t="shared" si="11"/>
        <v>0</v>
      </c>
      <c r="Z139" s="6">
        <f t="shared" si="12"/>
        <v>0</v>
      </c>
      <c r="AA139" s="6">
        <f t="shared" si="13"/>
        <v>0</v>
      </c>
      <c r="AB139" s="6">
        <v>0</v>
      </c>
      <c r="AC139" s="6">
        <v>0</v>
      </c>
      <c r="AD139" s="6">
        <f t="shared" si="14"/>
        <v>0</v>
      </c>
      <c r="AE139" s="6">
        <v>0</v>
      </c>
      <c r="AF139" s="6">
        <v>0</v>
      </c>
    </row>
    <row r="140" spans="1:32" x14ac:dyDescent="0.25">
      <c r="A140" t="s">
        <v>108</v>
      </c>
      <c r="B140" s="3">
        <v>24583</v>
      </c>
      <c r="C140" s="6">
        <v>125000</v>
      </c>
      <c r="D140" s="6">
        <v>135000</v>
      </c>
      <c r="E140" s="6">
        <v>90000</v>
      </c>
      <c r="F140" s="6">
        <v>35000</v>
      </c>
      <c r="G140" s="6">
        <v>10000</v>
      </c>
      <c r="H140" s="6">
        <v>0</v>
      </c>
      <c r="I140" s="5">
        <v>5.0848147093519902</v>
      </c>
      <c r="J140" s="5">
        <v>3.6610665907334301</v>
      </c>
      <c r="K140" s="5">
        <v>1.4237481186185601</v>
      </c>
      <c r="L140" s="5">
        <v>0.40678517674815901</v>
      </c>
      <c r="M140" s="5">
        <v>0</v>
      </c>
      <c r="N140" s="5">
        <v>30.437916035359802</v>
      </c>
      <c r="O140" s="6">
        <v>748255.28989724896</v>
      </c>
      <c r="P140" s="4">
        <v>-25.353101326007799</v>
      </c>
      <c r="Q140" s="2">
        <v>-0.83294471594425301</v>
      </c>
      <c r="R140" s="4">
        <v>21.915299545459</v>
      </c>
      <c r="S140" s="4">
        <v>8.5226164899007308</v>
      </c>
      <c r="T140" s="4">
        <v>0</v>
      </c>
      <c r="U140" s="6">
        <v>538743.80872601899</v>
      </c>
      <c r="V140" s="6">
        <v>209511.48117123</v>
      </c>
      <c r="W140" s="6">
        <v>0</v>
      </c>
      <c r="X140" s="6">
        <f t="shared" si="10"/>
        <v>125000</v>
      </c>
      <c r="Y140" s="6">
        <f t="shared" si="11"/>
        <v>90000</v>
      </c>
      <c r="Z140" s="6">
        <f t="shared" si="12"/>
        <v>35000</v>
      </c>
      <c r="AA140" s="6">
        <f t="shared" si="13"/>
        <v>0</v>
      </c>
      <c r="AB140" s="6">
        <v>52195.5</v>
      </c>
      <c r="AC140" s="6">
        <v>20298.25</v>
      </c>
      <c r="AD140" s="6">
        <f t="shared" si="14"/>
        <v>10000</v>
      </c>
      <c r="AE140" s="6">
        <v>0</v>
      </c>
      <c r="AF140" s="6">
        <v>82493.75</v>
      </c>
    </row>
    <row r="141" spans="1:32" x14ac:dyDescent="0.25">
      <c r="A141" t="s">
        <v>75</v>
      </c>
      <c r="B141" s="3">
        <v>35155</v>
      </c>
      <c r="C141" s="6">
        <v>600000</v>
      </c>
      <c r="D141" s="6">
        <v>605000</v>
      </c>
      <c r="E141" s="6">
        <v>400000</v>
      </c>
      <c r="F141" s="6">
        <v>200000</v>
      </c>
      <c r="G141" s="6">
        <v>5000</v>
      </c>
      <c r="H141" s="6">
        <v>0</v>
      </c>
      <c r="I141" s="5">
        <v>17.067273503057901</v>
      </c>
      <c r="J141" s="5">
        <v>11.3781823353719</v>
      </c>
      <c r="K141" s="5">
        <v>5.6890911676859597</v>
      </c>
      <c r="L141" s="5">
        <v>0.142227279192149</v>
      </c>
      <c r="M141" s="5">
        <v>0</v>
      </c>
      <c r="N141" s="5">
        <v>31.369275950639199</v>
      </c>
      <c r="O141" s="6">
        <v>1102786.89604472</v>
      </c>
      <c r="P141" s="4">
        <v>-14.3020024475813</v>
      </c>
      <c r="Q141" s="2">
        <v>-0.45592389413405798</v>
      </c>
      <c r="R141" s="4">
        <v>20.912850633759401</v>
      </c>
      <c r="S141" s="4">
        <v>10.456425316879701</v>
      </c>
      <c r="T141" s="4">
        <v>0</v>
      </c>
      <c r="U141" s="6">
        <v>735191.264029813</v>
      </c>
      <c r="V141" s="6">
        <v>367595.63201490598</v>
      </c>
      <c r="W141" s="6">
        <v>0</v>
      </c>
      <c r="X141" s="6">
        <f t="shared" si="10"/>
        <v>600000</v>
      </c>
      <c r="Y141" s="6">
        <f t="shared" si="11"/>
        <v>400000</v>
      </c>
      <c r="Z141" s="6">
        <f t="shared" si="12"/>
        <v>200000</v>
      </c>
      <c r="AA141" s="6">
        <f t="shared" si="13"/>
        <v>0</v>
      </c>
      <c r="AB141" s="6">
        <v>231980</v>
      </c>
      <c r="AC141" s="6">
        <v>115990</v>
      </c>
      <c r="AD141" s="6">
        <f t="shared" si="14"/>
        <v>5000</v>
      </c>
      <c r="AE141" s="6">
        <v>0</v>
      </c>
      <c r="AF141" s="6">
        <v>352970</v>
      </c>
    </row>
    <row r="142" spans="1:32" x14ac:dyDescent="0.25">
      <c r="A142" t="s">
        <v>217</v>
      </c>
      <c r="B142" s="3">
        <v>9938</v>
      </c>
      <c r="C142" s="6">
        <v>286383</v>
      </c>
      <c r="D142" s="6">
        <v>287633</v>
      </c>
      <c r="E142" s="6">
        <v>268783</v>
      </c>
      <c r="F142" s="6">
        <v>15600</v>
      </c>
      <c r="G142" s="6">
        <v>1250</v>
      </c>
      <c r="H142" s="6">
        <v>2000</v>
      </c>
      <c r="I142" s="5">
        <v>28.816965184141701</v>
      </c>
      <c r="J142" s="5">
        <v>27.045985107667502</v>
      </c>
      <c r="K142" s="5">
        <v>1.5697323405111701</v>
      </c>
      <c r="L142" s="5">
        <v>0.12577983497685699</v>
      </c>
      <c r="M142" s="5">
        <v>0.20124773596296999</v>
      </c>
      <c r="N142" s="5">
        <v>31.628313110599599</v>
      </c>
      <c r="O142" s="6">
        <v>314322.17569313903</v>
      </c>
      <c r="P142" s="4">
        <v>-2.81134792645789</v>
      </c>
      <c r="Q142" s="2">
        <v>-8.8887065099773704E-2</v>
      </c>
      <c r="R142" s="4">
        <v>29.684558380931399</v>
      </c>
      <c r="S142" s="4">
        <v>1.72287351038767</v>
      </c>
      <c r="T142" s="4">
        <v>0.220881219280471</v>
      </c>
      <c r="U142" s="6">
        <v>295005.14118969702</v>
      </c>
      <c r="V142" s="6">
        <v>17121.916946232701</v>
      </c>
      <c r="W142" s="6">
        <v>2195.1175572093198</v>
      </c>
      <c r="X142" s="6">
        <f t="shared" si="10"/>
        <v>286383</v>
      </c>
      <c r="Y142" s="6">
        <f t="shared" si="11"/>
        <v>268783</v>
      </c>
      <c r="Z142" s="6">
        <f t="shared" si="12"/>
        <v>15600</v>
      </c>
      <c r="AA142" s="6">
        <f t="shared" si="13"/>
        <v>2000</v>
      </c>
      <c r="AB142" s="6">
        <v>155880.70084999999</v>
      </c>
      <c r="AC142" s="6">
        <v>9047.2199999999993</v>
      </c>
      <c r="AD142" s="6">
        <f t="shared" si="14"/>
        <v>1250</v>
      </c>
      <c r="AE142" s="6">
        <v>2000</v>
      </c>
      <c r="AF142" s="6">
        <v>168177.92084999999</v>
      </c>
    </row>
    <row r="143" spans="1:32" x14ac:dyDescent="0.25">
      <c r="A143" t="s">
        <v>234</v>
      </c>
      <c r="B143" s="3">
        <v>9052</v>
      </c>
      <c r="C143" s="6">
        <v>396123</v>
      </c>
      <c r="D143" s="6">
        <v>397703</v>
      </c>
      <c r="E143" s="6">
        <v>353870</v>
      </c>
      <c r="F143" s="6">
        <v>42253</v>
      </c>
      <c r="G143" s="6">
        <v>1580</v>
      </c>
      <c r="H143" s="6">
        <v>0</v>
      </c>
      <c r="I143" s="5">
        <v>43.760826336721202</v>
      </c>
      <c r="J143" s="5">
        <v>39.093018117543103</v>
      </c>
      <c r="K143" s="5">
        <v>4.6678082191780801</v>
      </c>
      <c r="L143" s="5">
        <v>0.17454706142289</v>
      </c>
      <c r="M143" s="5">
        <v>0</v>
      </c>
      <c r="N143" s="5">
        <v>37.978822123513702</v>
      </c>
      <c r="O143" s="6">
        <v>343784.29786204599</v>
      </c>
      <c r="P143" s="4">
        <v>5.78200421320751</v>
      </c>
      <c r="Q143" s="2">
        <v>0.15224285246139099</v>
      </c>
      <c r="R143" s="4">
        <v>33.927759268832602</v>
      </c>
      <c r="S143" s="4">
        <v>4.0510628546810503</v>
      </c>
      <c r="T143" s="4">
        <v>0</v>
      </c>
      <c r="U143" s="6">
        <v>307114.07690147299</v>
      </c>
      <c r="V143" s="6">
        <v>36670.2209605729</v>
      </c>
      <c r="W143" s="6">
        <v>0</v>
      </c>
      <c r="X143" s="6">
        <f t="shared" si="10"/>
        <v>343784.29786204599</v>
      </c>
      <c r="Y143" s="6">
        <f t="shared" si="11"/>
        <v>307114.07690147305</v>
      </c>
      <c r="Z143" s="6">
        <f t="shared" si="12"/>
        <v>36670.220960572929</v>
      </c>
      <c r="AA143" s="6">
        <f t="shared" si="13"/>
        <v>0</v>
      </c>
      <c r="AB143" s="6">
        <v>178110.80889900899</v>
      </c>
      <c r="AC143" s="6">
        <v>21266.894646084202</v>
      </c>
      <c r="AD143" s="6">
        <f t="shared" si="14"/>
        <v>1580</v>
      </c>
      <c r="AE143" s="6">
        <v>0</v>
      </c>
      <c r="AF143" s="6">
        <v>200957.70354509301</v>
      </c>
    </row>
    <row r="144" spans="1:32" x14ac:dyDescent="0.25">
      <c r="A144" t="s">
        <v>93</v>
      </c>
      <c r="B144" s="3">
        <v>28695</v>
      </c>
      <c r="C144" s="6">
        <v>1840950</v>
      </c>
      <c r="D144" s="6">
        <v>1844100</v>
      </c>
      <c r="E144" s="6">
        <v>1722825</v>
      </c>
      <c r="F144" s="6">
        <v>118125</v>
      </c>
      <c r="G144" s="6">
        <v>3150</v>
      </c>
      <c r="H144" s="6">
        <v>0</v>
      </c>
      <c r="I144" s="5">
        <v>64.155776267642494</v>
      </c>
      <c r="J144" s="5">
        <v>60.039205436487201</v>
      </c>
      <c r="K144" s="5">
        <v>4.1165708311552498</v>
      </c>
      <c r="L144" s="5">
        <v>0.10977522216414</v>
      </c>
      <c r="M144" s="5">
        <v>0</v>
      </c>
      <c r="N144" s="5">
        <v>22.213935693086601</v>
      </c>
      <c r="O144" s="6">
        <v>637428.88471311901</v>
      </c>
      <c r="P144" s="4">
        <v>41.941840574555897</v>
      </c>
      <c r="Q144" s="2">
        <v>1.8880868817680501</v>
      </c>
      <c r="R144" s="4">
        <v>20.788573160836499</v>
      </c>
      <c r="S144" s="4">
        <v>1.42536253225012</v>
      </c>
      <c r="T144" s="4">
        <v>0</v>
      </c>
      <c r="U144" s="6">
        <v>596528.10685020196</v>
      </c>
      <c r="V144" s="6">
        <v>40900.777862917101</v>
      </c>
      <c r="W144" s="6">
        <v>0</v>
      </c>
      <c r="X144" s="6">
        <f t="shared" si="10"/>
        <v>637428.88471311901</v>
      </c>
      <c r="Y144" s="6">
        <f t="shared" si="11"/>
        <v>596528.10685020196</v>
      </c>
      <c r="Z144" s="6">
        <f t="shared" si="12"/>
        <v>40900.777862917064</v>
      </c>
      <c r="AA144" s="6">
        <f t="shared" si="13"/>
        <v>0</v>
      </c>
      <c r="AB144" s="6">
        <v>345956.47556777502</v>
      </c>
      <c r="AC144" s="6">
        <v>23720.4061215988</v>
      </c>
      <c r="AD144" s="6">
        <f t="shared" si="14"/>
        <v>3150</v>
      </c>
      <c r="AE144" s="6">
        <v>0</v>
      </c>
      <c r="AF144" s="6">
        <v>372826.88168937399</v>
      </c>
    </row>
    <row r="145" spans="1:32" x14ac:dyDescent="0.25">
      <c r="A145" t="s">
        <v>123</v>
      </c>
      <c r="B145" s="3">
        <v>20540</v>
      </c>
      <c r="C145" s="6">
        <v>1317015</v>
      </c>
      <c r="D145" s="6">
        <v>1346355</v>
      </c>
      <c r="E145" s="6">
        <v>1170315</v>
      </c>
      <c r="F145" s="6">
        <v>107580</v>
      </c>
      <c r="G145" s="6">
        <v>29340</v>
      </c>
      <c r="H145" s="6">
        <v>39120</v>
      </c>
      <c r="I145" s="5">
        <v>64.119522882181101</v>
      </c>
      <c r="J145" s="5">
        <v>56.9773612463486</v>
      </c>
      <c r="K145" s="5">
        <v>5.2375851996105203</v>
      </c>
      <c r="L145" s="5">
        <v>1.4284323271665</v>
      </c>
      <c r="M145" s="5">
        <v>1.9045764362220099</v>
      </c>
      <c r="N145" s="5">
        <v>41.2984088310346</v>
      </c>
      <c r="O145" s="6">
        <v>848269.31738945004</v>
      </c>
      <c r="P145" s="4">
        <v>22.821114051146498</v>
      </c>
      <c r="Q145" s="2">
        <v>0.55259063719658597</v>
      </c>
      <c r="R145" s="4">
        <v>36.698251220443403</v>
      </c>
      <c r="S145" s="4">
        <v>3.37344891443355</v>
      </c>
      <c r="T145" s="4">
        <v>1.2267086961576501</v>
      </c>
      <c r="U145" s="6">
        <v>753782.08006790699</v>
      </c>
      <c r="V145" s="6">
        <v>69290.640702465098</v>
      </c>
      <c r="W145" s="6">
        <v>25196.596619078198</v>
      </c>
      <c r="X145" s="6">
        <f t="shared" si="10"/>
        <v>848269.31738945004</v>
      </c>
      <c r="Y145" s="6">
        <f t="shared" si="11"/>
        <v>753782.08006790676</v>
      </c>
      <c r="Z145" s="6">
        <f t="shared" si="12"/>
        <v>69290.640702465069</v>
      </c>
      <c r="AA145" s="6">
        <f t="shared" si="13"/>
        <v>25196.596619078206</v>
      </c>
      <c r="AB145" s="6">
        <v>437155.91733538301</v>
      </c>
      <c r="AC145" s="6">
        <v>40185.107075394597</v>
      </c>
      <c r="AD145" s="6">
        <f t="shared" si="14"/>
        <v>29340</v>
      </c>
      <c r="AE145" s="6">
        <v>25196.596619078198</v>
      </c>
      <c r="AF145" s="6">
        <v>531877.62102985603</v>
      </c>
    </row>
    <row r="146" spans="1:32" x14ac:dyDescent="0.25">
      <c r="A146" t="s">
        <v>63</v>
      </c>
      <c r="B146" s="3">
        <v>43505</v>
      </c>
      <c r="C146" s="6">
        <v>3605890</v>
      </c>
      <c r="D146" s="6">
        <v>3631690</v>
      </c>
      <c r="E146" s="6">
        <v>3542050</v>
      </c>
      <c r="F146" s="6">
        <v>63840</v>
      </c>
      <c r="G146" s="6">
        <v>25800</v>
      </c>
      <c r="H146" s="6">
        <v>0</v>
      </c>
      <c r="I146" s="5">
        <v>82.884496034938493</v>
      </c>
      <c r="J146" s="5">
        <v>81.4170784967245</v>
      </c>
      <c r="K146" s="5">
        <v>1.467417538214</v>
      </c>
      <c r="L146" s="5">
        <v>0.59303528330077004</v>
      </c>
      <c r="M146" s="5">
        <v>0</v>
      </c>
      <c r="N146" s="5">
        <v>36.728290363555999</v>
      </c>
      <c r="O146" s="6">
        <v>1597864.2722664999</v>
      </c>
      <c r="P146" s="4">
        <v>46.156205671382502</v>
      </c>
      <c r="Q146" s="2">
        <v>1.25669355187797</v>
      </c>
      <c r="R146" s="4">
        <v>36.078039230878801</v>
      </c>
      <c r="S146" s="4">
        <v>0.65025113267720802</v>
      </c>
      <c r="T146" s="4">
        <v>0</v>
      </c>
      <c r="U146" s="6">
        <v>1569575.0967393799</v>
      </c>
      <c r="V146" s="6">
        <v>28289.175527121901</v>
      </c>
      <c r="W146" s="6">
        <v>0</v>
      </c>
      <c r="X146" s="6">
        <f t="shared" si="10"/>
        <v>1597864.2722664999</v>
      </c>
      <c r="Y146" s="6">
        <f t="shared" si="11"/>
        <v>1569575.0967393781</v>
      </c>
      <c r="Z146" s="6">
        <f t="shared" si="12"/>
        <v>28289.175527121835</v>
      </c>
      <c r="AA146" s="6">
        <f t="shared" si="13"/>
        <v>0</v>
      </c>
      <c r="AB146" s="6">
        <v>910275.07735400496</v>
      </c>
      <c r="AC146" s="6">
        <v>16406.3073469544</v>
      </c>
      <c r="AD146" s="6">
        <f t="shared" si="14"/>
        <v>25800</v>
      </c>
      <c r="AE146" s="6">
        <v>0</v>
      </c>
      <c r="AF146" s="6">
        <v>952481.38470095897</v>
      </c>
    </row>
    <row r="147" spans="1:32" x14ac:dyDescent="0.25">
      <c r="A147" t="s">
        <v>245</v>
      </c>
      <c r="B147" s="3">
        <v>7594</v>
      </c>
      <c r="C147" s="6">
        <v>46590</v>
      </c>
      <c r="D147" s="6">
        <v>48090</v>
      </c>
      <c r="E147" s="6">
        <v>39440</v>
      </c>
      <c r="F147" s="6">
        <v>7150</v>
      </c>
      <c r="G147" s="6">
        <v>1500</v>
      </c>
      <c r="H147" s="6">
        <v>0</v>
      </c>
      <c r="I147" s="5">
        <v>6.1351066631551197</v>
      </c>
      <c r="J147" s="5">
        <v>5.1935738741111397</v>
      </c>
      <c r="K147" s="5">
        <v>0.94153278904398197</v>
      </c>
      <c r="L147" s="5">
        <v>0.197524361337898</v>
      </c>
      <c r="M147" s="5">
        <v>0</v>
      </c>
      <c r="N147" s="5">
        <v>23.719136962422599</v>
      </c>
      <c r="O147" s="6">
        <v>180123.12609263699</v>
      </c>
      <c r="P147" s="4">
        <v>-17.5840302992674</v>
      </c>
      <c r="Q147" s="2">
        <v>-0.74134359640172498</v>
      </c>
      <c r="R147" s="4">
        <v>20.079046185832699</v>
      </c>
      <c r="S147" s="4">
        <v>3.64009077658985</v>
      </c>
      <c r="T147" s="4">
        <v>0</v>
      </c>
      <c r="U147" s="6">
        <v>152480.27673521399</v>
      </c>
      <c r="V147" s="6">
        <v>27642.8493574233</v>
      </c>
      <c r="W147" s="6">
        <v>0</v>
      </c>
      <c r="X147" s="6">
        <f t="shared" si="10"/>
        <v>46590</v>
      </c>
      <c r="Y147" s="6">
        <f t="shared" si="11"/>
        <v>39440</v>
      </c>
      <c r="Z147" s="6">
        <f t="shared" si="12"/>
        <v>7150.0000000000009</v>
      </c>
      <c r="AA147" s="6">
        <f t="shared" si="13"/>
        <v>0</v>
      </c>
      <c r="AB147" s="6">
        <v>22873.227999999999</v>
      </c>
      <c r="AC147" s="6">
        <v>4146.6424999999999</v>
      </c>
      <c r="AD147" s="6">
        <f t="shared" si="14"/>
        <v>1500</v>
      </c>
      <c r="AE147" s="6">
        <v>0</v>
      </c>
      <c r="AF147" s="6">
        <v>28519.870500000001</v>
      </c>
    </row>
    <row r="148" spans="1:32" x14ac:dyDescent="0.25">
      <c r="A148" t="s">
        <v>211</v>
      </c>
      <c r="B148" s="3">
        <v>10354</v>
      </c>
      <c r="C148" s="6">
        <v>739445</v>
      </c>
      <c r="D148" s="6">
        <v>755445</v>
      </c>
      <c r="E148" s="6">
        <v>700000</v>
      </c>
      <c r="F148" s="6">
        <v>27445</v>
      </c>
      <c r="G148" s="6">
        <v>16000</v>
      </c>
      <c r="H148" s="6">
        <v>12000</v>
      </c>
      <c r="I148" s="5">
        <v>71.416360826733595</v>
      </c>
      <c r="J148" s="5">
        <v>67.606722039791407</v>
      </c>
      <c r="K148" s="5">
        <v>2.65066640911725</v>
      </c>
      <c r="L148" s="5">
        <v>1.5452965037666599</v>
      </c>
      <c r="M148" s="5">
        <v>1.1589723778250001</v>
      </c>
      <c r="N148" s="5">
        <v>33.8979118595092</v>
      </c>
      <c r="O148" s="6">
        <v>350978.97939335898</v>
      </c>
      <c r="P148" s="4">
        <v>37.518448967224401</v>
      </c>
      <c r="Q148" s="2">
        <v>1.1068070836552</v>
      </c>
      <c r="R148" s="4">
        <v>32.0896595441939</v>
      </c>
      <c r="S148" s="4">
        <v>1.25814386598629</v>
      </c>
      <c r="T148" s="4">
        <v>0.55010844932903802</v>
      </c>
      <c r="U148" s="6">
        <v>332256.33492058399</v>
      </c>
      <c r="V148" s="6">
        <v>13026.821588422001</v>
      </c>
      <c r="W148" s="6">
        <v>5695.8228843528595</v>
      </c>
      <c r="X148" s="6">
        <f t="shared" si="10"/>
        <v>350978.97939335898</v>
      </c>
      <c r="Y148" s="6">
        <f t="shared" si="11"/>
        <v>332256.33492058411</v>
      </c>
      <c r="Z148" s="6">
        <f t="shared" si="12"/>
        <v>13026.821588422043</v>
      </c>
      <c r="AA148" s="6">
        <f t="shared" si="13"/>
        <v>5695.8228843528696</v>
      </c>
      <c r="AB148" s="6">
        <v>192692.06143719301</v>
      </c>
      <c r="AC148" s="6">
        <v>7554.90518020536</v>
      </c>
      <c r="AD148" s="6">
        <f t="shared" si="14"/>
        <v>16000</v>
      </c>
      <c r="AE148" s="6">
        <v>5695.8228843528595</v>
      </c>
      <c r="AF148" s="6">
        <v>221942.78950175099</v>
      </c>
    </row>
    <row r="149" spans="1:32" x14ac:dyDescent="0.25">
      <c r="A149" t="s">
        <v>284</v>
      </c>
      <c r="B149" s="3">
        <v>3625</v>
      </c>
      <c r="C149" s="6">
        <v>208835</v>
      </c>
      <c r="D149" s="6">
        <v>213635</v>
      </c>
      <c r="E149" s="6">
        <v>192515</v>
      </c>
      <c r="F149" s="6">
        <v>16320</v>
      </c>
      <c r="G149" s="6">
        <v>4800</v>
      </c>
      <c r="H149" s="6">
        <v>0</v>
      </c>
      <c r="I149" s="5">
        <v>57.609655172413802</v>
      </c>
      <c r="J149" s="5">
        <v>53.107586206896499</v>
      </c>
      <c r="K149" s="5">
        <v>4.5020689655172399</v>
      </c>
      <c r="L149" s="5">
        <v>1.3241379310344801</v>
      </c>
      <c r="M149" s="5">
        <v>0</v>
      </c>
      <c r="N149" s="5">
        <v>33.665577208157899</v>
      </c>
      <c r="O149" s="6">
        <v>122037.717379572</v>
      </c>
      <c r="P149" s="4">
        <v>23.9440779642559</v>
      </c>
      <c r="Q149" s="2">
        <v>0.71123325217943301</v>
      </c>
      <c r="R149" s="4">
        <v>31.034685738638199</v>
      </c>
      <c r="S149" s="4">
        <v>2.6308914695196499</v>
      </c>
      <c r="T149" s="4">
        <v>0</v>
      </c>
      <c r="U149" s="6">
        <v>112500.735802564</v>
      </c>
      <c r="V149" s="6">
        <v>9536.9815770087407</v>
      </c>
      <c r="W149" s="6">
        <v>0</v>
      </c>
      <c r="X149" s="6">
        <f t="shared" si="10"/>
        <v>122037.717379572</v>
      </c>
      <c r="Y149" s="6">
        <f t="shared" si="11"/>
        <v>112500.73580256329</v>
      </c>
      <c r="Z149" s="6">
        <f t="shared" si="12"/>
        <v>9536.9815770087152</v>
      </c>
      <c r="AA149" s="6">
        <f t="shared" si="13"/>
        <v>0</v>
      </c>
      <c r="AB149" s="6">
        <v>65244.801728696701</v>
      </c>
      <c r="AC149" s="6">
        <v>5530.9724655862201</v>
      </c>
      <c r="AD149" s="6">
        <f t="shared" si="14"/>
        <v>4800</v>
      </c>
      <c r="AE149" s="6">
        <v>0</v>
      </c>
      <c r="AF149" s="6">
        <v>75575.774194282902</v>
      </c>
    </row>
    <row r="150" spans="1:32" x14ac:dyDescent="0.25">
      <c r="A150" t="s">
        <v>35</v>
      </c>
      <c r="B150" s="3">
        <v>71420</v>
      </c>
      <c r="C150" s="6">
        <v>930000</v>
      </c>
      <c r="D150" s="6">
        <v>960000</v>
      </c>
      <c r="E150" s="6">
        <v>845000</v>
      </c>
      <c r="F150" s="6">
        <v>50000</v>
      </c>
      <c r="G150" s="6">
        <v>30000</v>
      </c>
      <c r="H150" s="6">
        <v>35000</v>
      </c>
      <c r="I150" s="5">
        <v>13.0215625875105</v>
      </c>
      <c r="J150" s="5">
        <v>11.831419770372399</v>
      </c>
      <c r="K150" s="5">
        <v>0.70008401008121002</v>
      </c>
      <c r="L150" s="5">
        <v>0.42005040604872601</v>
      </c>
      <c r="M150" s="5">
        <v>0.49005880705684701</v>
      </c>
      <c r="N150" s="5">
        <v>13.1797417387255</v>
      </c>
      <c r="O150" s="6">
        <v>941297.15497977298</v>
      </c>
      <c r="P150" s="4">
        <v>-0.15817915121496301</v>
      </c>
      <c r="Q150" s="2">
        <v>-1.20016882235402E-2</v>
      </c>
      <c r="R150" s="4">
        <v>11.975141687336601</v>
      </c>
      <c r="S150" s="4">
        <v>0.70858826552287402</v>
      </c>
      <c r="T150" s="4">
        <v>0.49601178586601202</v>
      </c>
      <c r="U150" s="6">
        <v>855264.61930957797</v>
      </c>
      <c r="V150" s="6">
        <v>50607.373923643703</v>
      </c>
      <c r="W150" s="6">
        <v>35425.161746550599</v>
      </c>
      <c r="X150" s="6">
        <f t="shared" si="10"/>
        <v>930000</v>
      </c>
      <c r="Y150" s="6">
        <f t="shared" si="11"/>
        <v>845000</v>
      </c>
      <c r="Z150" s="6">
        <f t="shared" si="12"/>
        <v>50000</v>
      </c>
      <c r="AA150" s="6">
        <f t="shared" si="13"/>
        <v>35000</v>
      </c>
      <c r="AB150" s="6">
        <v>490057.75</v>
      </c>
      <c r="AC150" s="6">
        <v>28997.5</v>
      </c>
      <c r="AD150" s="6">
        <f t="shared" si="14"/>
        <v>30000</v>
      </c>
      <c r="AE150" s="6">
        <v>35000</v>
      </c>
      <c r="AF150" s="6">
        <v>584055.25</v>
      </c>
    </row>
    <row r="151" spans="1:32" x14ac:dyDescent="0.25">
      <c r="A151" t="s">
        <v>177</v>
      </c>
      <c r="B151" s="3">
        <v>13069</v>
      </c>
      <c r="C151" s="6">
        <v>55000</v>
      </c>
      <c r="D151" s="6">
        <v>56000</v>
      </c>
      <c r="E151" s="6">
        <v>50000</v>
      </c>
      <c r="F151" s="6">
        <v>5000</v>
      </c>
      <c r="G151" s="6">
        <v>1000</v>
      </c>
      <c r="H151" s="6">
        <v>0</v>
      </c>
      <c r="I151" s="5">
        <v>4.2084321677251504</v>
      </c>
      <c r="J151" s="5">
        <v>3.8258474252046799</v>
      </c>
      <c r="K151" s="5">
        <v>0.38258474252046798</v>
      </c>
      <c r="L151" s="5">
        <v>7.6516948504093699E-2</v>
      </c>
      <c r="M151" s="5">
        <v>0</v>
      </c>
      <c r="N151" s="5">
        <v>36.701945062133198</v>
      </c>
      <c r="O151" s="6">
        <v>479657.72001701902</v>
      </c>
      <c r="P151" s="4">
        <v>-32.493512894407999</v>
      </c>
      <c r="Q151" s="2">
        <v>-0.88533490089964895</v>
      </c>
      <c r="R151" s="4">
        <v>33.365404601939296</v>
      </c>
      <c r="S151" s="4">
        <v>3.3365404601939299</v>
      </c>
      <c r="T151" s="4">
        <v>0</v>
      </c>
      <c r="U151" s="6">
        <v>436052.47274274402</v>
      </c>
      <c r="V151" s="6">
        <v>43605.247274274399</v>
      </c>
      <c r="W151" s="6">
        <v>0</v>
      </c>
      <c r="X151" s="6">
        <f t="shared" si="10"/>
        <v>55000</v>
      </c>
      <c r="Y151" s="6">
        <f t="shared" si="11"/>
        <v>50000</v>
      </c>
      <c r="Z151" s="6">
        <f t="shared" si="12"/>
        <v>5000</v>
      </c>
      <c r="AA151" s="6">
        <f t="shared" si="13"/>
        <v>0</v>
      </c>
      <c r="AB151" s="6">
        <v>28997.5</v>
      </c>
      <c r="AC151" s="6">
        <v>2899.75</v>
      </c>
      <c r="AD151" s="6">
        <f t="shared" si="14"/>
        <v>1000</v>
      </c>
      <c r="AE151" s="6">
        <v>0</v>
      </c>
      <c r="AF151" s="6">
        <v>32897.25</v>
      </c>
    </row>
    <row r="152" spans="1:32" x14ac:dyDescent="0.25">
      <c r="A152" t="s">
        <v>146</v>
      </c>
      <c r="B152" s="3">
        <v>16224</v>
      </c>
      <c r="C152" s="6">
        <v>277600</v>
      </c>
      <c r="D152" s="6">
        <v>277600</v>
      </c>
      <c r="E152" s="6">
        <v>272800</v>
      </c>
      <c r="F152" s="6">
        <v>4800</v>
      </c>
      <c r="G152" s="6">
        <v>0</v>
      </c>
      <c r="H152" s="6">
        <v>0</v>
      </c>
      <c r="I152" s="5">
        <v>17.1104536489152</v>
      </c>
      <c r="J152" s="5">
        <v>16.8145956607495</v>
      </c>
      <c r="K152" s="5">
        <v>0.29585798816567999</v>
      </c>
      <c r="L152" s="5">
        <v>0</v>
      </c>
      <c r="M152" s="5">
        <v>0</v>
      </c>
      <c r="N152" s="5">
        <v>25.587320519732501</v>
      </c>
      <c r="O152" s="6">
        <v>415128.68811213999</v>
      </c>
      <c r="P152" s="4">
        <v>-8.4768668708173092</v>
      </c>
      <c r="Q152" s="2">
        <v>-0.33129169833473199</v>
      </c>
      <c r="R152" s="4">
        <v>25.144888464636299</v>
      </c>
      <c r="S152" s="4">
        <v>0.44243205509623901</v>
      </c>
      <c r="T152" s="4">
        <v>0</v>
      </c>
      <c r="U152" s="6">
        <v>407950.670450259</v>
      </c>
      <c r="V152" s="6">
        <v>7178.0176618813803</v>
      </c>
      <c r="W152" s="6">
        <v>0</v>
      </c>
      <c r="X152" s="6">
        <f t="shared" si="10"/>
        <v>277600</v>
      </c>
      <c r="Y152" s="6">
        <f t="shared" si="11"/>
        <v>272800</v>
      </c>
      <c r="Z152" s="6">
        <f t="shared" si="12"/>
        <v>4800</v>
      </c>
      <c r="AA152" s="6">
        <f t="shared" si="13"/>
        <v>0</v>
      </c>
      <c r="AB152" s="6">
        <v>158210.35999999999</v>
      </c>
      <c r="AC152" s="6">
        <v>2783.76</v>
      </c>
      <c r="AD152" s="6">
        <f t="shared" si="14"/>
        <v>0</v>
      </c>
      <c r="AE152" s="6">
        <v>0</v>
      </c>
      <c r="AF152" s="6">
        <v>160994.12</v>
      </c>
    </row>
    <row r="153" spans="1:32" x14ac:dyDescent="0.25">
      <c r="A153" t="s">
        <v>16</v>
      </c>
      <c r="B153" s="3">
        <v>112112</v>
      </c>
      <c r="C153" s="6">
        <v>8129679</v>
      </c>
      <c r="D153" s="6">
        <v>8150479</v>
      </c>
      <c r="E153" s="6">
        <v>7369679</v>
      </c>
      <c r="F153" s="6">
        <v>750000</v>
      </c>
      <c r="G153" s="6">
        <v>20800</v>
      </c>
      <c r="H153" s="6">
        <v>10000</v>
      </c>
      <c r="I153" s="5">
        <v>72.513905737119998</v>
      </c>
      <c r="J153" s="5">
        <v>65.734970386756103</v>
      </c>
      <c r="K153" s="5">
        <v>6.6897388325959799</v>
      </c>
      <c r="L153" s="5">
        <v>0.18552875695732801</v>
      </c>
      <c r="M153" s="5">
        <v>8.9196517767946307E-2</v>
      </c>
      <c r="N153" s="5">
        <v>29.402448950755101</v>
      </c>
      <c r="O153" s="6">
        <v>3296367.3567670598</v>
      </c>
      <c r="P153" s="4">
        <v>43.111456786364897</v>
      </c>
      <c r="Q153" s="2">
        <v>1.4662539456686201</v>
      </c>
      <c r="R153" s="4">
        <v>26.653772010057502</v>
      </c>
      <c r="S153" s="4">
        <v>2.7125101388463602</v>
      </c>
      <c r="T153" s="4">
        <v>3.6166801851284798E-2</v>
      </c>
      <c r="U153" s="6">
        <v>2988207.68759157</v>
      </c>
      <c r="V153" s="6">
        <v>304104.93668634299</v>
      </c>
      <c r="W153" s="6">
        <v>4054.7324891512499</v>
      </c>
      <c r="X153" s="6">
        <f t="shared" si="10"/>
        <v>3296367.3567670598</v>
      </c>
      <c r="Y153" s="6">
        <f t="shared" si="11"/>
        <v>2988207.6875915653</v>
      </c>
      <c r="Z153" s="6">
        <f t="shared" si="12"/>
        <v>304104.93668634334</v>
      </c>
      <c r="AA153" s="6">
        <f t="shared" si="13"/>
        <v>4054.7324891512444</v>
      </c>
      <c r="AB153" s="6">
        <v>1733011.04841873</v>
      </c>
      <c r="AC153" s="6">
        <v>176365.658031245</v>
      </c>
      <c r="AD153" s="6">
        <f t="shared" si="14"/>
        <v>20800</v>
      </c>
      <c r="AE153" s="6">
        <v>4054.7324891512499</v>
      </c>
      <c r="AF153" s="6">
        <v>1934231.4389391299</v>
      </c>
    </row>
    <row r="154" spans="1:32" x14ac:dyDescent="0.25">
      <c r="A154" t="s">
        <v>209</v>
      </c>
      <c r="B154" s="3">
        <v>10639</v>
      </c>
      <c r="C154" s="6">
        <v>694624</v>
      </c>
      <c r="D154" s="6">
        <v>697874</v>
      </c>
      <c r="E154" s="6">
        <v>667032</v>
      </c>
      <c r="F154" s="6">
        <v>27592</v>
      </c>
      <c r="G154" s="6">
        <v>3250</v>
      </c>
      <c r="H154" s="6">
        <v>0</v>
      </c>
      <c r="I154" s="5">
        <v>65.2903468371088</v>
      </c>
      <c r="J154" s="5">
        <v>62.696870006579601</v>
      </c>
      <c r="K154" s="5">
        <v>2.59347683052918</v>
      </c>
      <c r="L154" s="5">
        <v>0.30547983833066999</v>
      </c>
      <c r="M154" s="5">
        <v>0</v>
      </c>
      <c r="N154" s="5">
        <v>26.3438543024517</v>
      </c>
      <c r="O154" s="6">
        <v>280272.26592378301</v>
      </c>
      <c r="P154" s="4">
        <v>38.946492534657096</v>
      </c>
      <c r="Q154" s="2">
        <v>1.47839006728156</v>
      </c>
      <c r="R154" s="4">
        <v>25.297418204774001</v>
      </c>
      <c r="S154" s="4">
        <v>1.0464360976776601</v>
      </c>
      <c r="T154" s="4">
        <v>0</v>
      </c>
      <c r="U154" s="6">
        <v>269139.23228059098</v>
      </c>
      <c r="V154" s="6">
        <v>11133.033643192601</v>
      </c>
      <c r="W154" s="6">
        <v>0</v>
      </c>
      <c r="X154" s="6">
        <f t="shared" si="10"/>
        <v>280272.26592378301</v>
      </c>
      <c r="Y154" s="6">
        <f t="shared" si="11"/>
        <v>269139.2322805904</v>
      </c>
      <c r="Z154" s="6">
        <f t="shared" si="12"/>
        <v>11133.033643192604</v>
      </c>
      <c r="AA154" s="6">
        <f t="shared" si="13"/>
        <v>0</v>
      </c>
      <c r="AB154" s="6">
        <v>156087.29776112901</v>
      </c>
      <c r="AC154" s="6">
        <v>6456.6028613695598</v>
      </c>
      <c r="AD154" s="6">
        <f t="shared" si="14"/>
        <v>3250</v>
      </c>
      <c r="AE154" s="6">
        <v>0</v>
      </c>
      <c r="AF154" s="6">
        <v>165793.90062249801</v>
      </c>
    </row>
    <row r="155" spans="1:32" x14ac:dyDescent="0.25">
      <c r="A155" t="s">
        <v>269</v>
      </c>
      <c r="B155" s="3">
        <v>5452</v>
      </c>
      <c r="C155" s="6">
        <v>232264</v>
      </c>
      <c r="D155" s="6">
        <v>240026</v>
      </c>
      <c r="E155" s="6">
        <v>197426</v>
      </c>
      <c r="F155" s="6">
        <v>34838</v>
      </c>
      <c r="G155" s="6">
        <v>7762</v>
      </c>
      <c r="H155" s="6">
        <v>0</v>
      </c>
      <c r="I155" s="5">
        <v>42.601614086573697</v>
      </c>
      <c r="J155" s="5">
        <v>36.211665443873798</v>
      </c>
      <c r="K155" s="5">
        <v>6.3899486426999301</v>
      </c>
      <c r="L155" s="5">
        <v>1.4236977256052801</v>
      </c>
      <c r="M155" s="5">
        <v>0</v>
      </c>
      <c r="N155" s="5">
        <v>34.368150275277003</v>
      </c>
      <c r="O155" s="6">
        <v>187375.15530081</v>
      </c>
      <c r="P155" s="4">
        <v>8.2334638112967191</v>
      </c>
      <c r="Q155" s="2">
        <v>0.23956668442582801</v>
      </c>
      <c r="R155" s="4">
        <v>29.2131644863037</v>
      </c>
      <c r="S155" s="4">
        <v>5.1549857889733302</v>
      </c>
      <c r="T155" s="4">
        <v>0</v>
      </c>
      <c r="U155" s="6">
        <v>159270.17277932799</v>
      </c>
      <c r="V155" s="6">
        <v>28104.982521482601</v>
      </c>
      <c r="W155" s="6">
        <v>0</v>
      </c>
      <c r="X155" s="6">
        <f t="shared" si="10"/>
        <v>187375.15530081</v>
      </c>
      <c r="Y155" s="6">
        <f t="shared" si="11"/>
        <v>159270.17277932746</v>
      </c>
      <c r="Z155" s="6">
        <f t="shared" si="12"/>
        <v>28104.982521482536</v>
      </c>
      <c r="AA155" s="6">
        <f t="shared" si="13"/>
        <v>0</v>
      </c>
      <c r="AB155" s="6">
        <v>92368.736703371105</v>
      </c>
      <c r="AC155" s="6">
        <v>16299.4846133338</v>
      </c>
      <c r="AD155" s="6">
        <f t="shared" si="14"/>
        <v>7762</v>
      </c>
      <c r="AE155" s="6">
        <v>0</v>
      </c>
      <c r="AF155" s="6">
        <v>116430.22131670501</v>
      </c>
    </row>
    <row r="156" spans="1:32" x14ac:dyDescent="0.25">
      <c r="A156" t="s">
        <v>227</v>
      </c>
      <c r="B156" s="3">
        <v>9262</v>
      </c>
      <c r="C156" s="6">
        <v>29000</v>
      </c>
      <c r="D156" s="6">
        <v>29000</v>
      </c>
      <c r="E156" s="6">
        <v>24000</v>
      </c>
      <c r="F156" s="6">
        <v>5000</v>
      </c>
      <c r="G156" s="6">
        <v>0</v>
      </c>
      <c r="H156" s="6">
        <v>0</v>
      </c>
      <c r="I156" s="5">
        <v>3.13107320233211</v>
      </c>
      <c r="J156" s="5">
        <v>2.59123299503347</v>
      </c>
      <c r="K156" s="5">
        <v>0.53984020729864002</v>
      </c>
      <c r="L156" s="5">
        <v>0</v>
      </c>
      <c r="M156" s="5">
        <v>0</v>
      </c>
      <c r="N156" s="5">
        <v>38.863981962294702</v>
      </c>
      <c r="O156" s="6">
        <v>359958.20093477401</v>
      </c>
      <c r="P156" s="4">
        <v>-35.732908759962598</v>
      </c>
      <c r="Q156" s="2">
        <v>-0.91943509017244196</v>
      </c>
      <c r="R156" s="4">
        <v>32.163295417071502</v>
      </c>
      <c r="S156" s="4">
        <v>6.7006865452232303</v>
      </c>
      <c r="T156" s="4">
        <v>0</v>
      </c>
      <c r="U156" s="6">
        <v>297896.44215291599</v>
      </c>
      <c r="V156" s="6">
        <v>62061.758781857599</v>
      </c>
      <c r="W156" s="6">
        <v>0</v>
      </c>
      <c r="X156" s="6">
        <f t="shared" si="10"/>
        <v>29000</v>
      </c>
      <c r="Y156" s="6">
        <f t="shared" si="11"/>
        <v>24000</v>
      </c>
      <c r="Z156" s="6">
        <f t="shared" si="12"/>
        <v>5000</v>
      </c>
      <c r="AA156" s="6">
        <f t="shared" si="13"/>
        <v>0</v>
      </c>
      <c r="AB156" s="6">
        <v>13918.8</v>
      </c>
      <c r="AC156" s="6">
        <v>2899.75</v>
      </c>
      <c r="AD156" s="6">
        <f t="shared" si="14"/>
        <v>0</v>
      </c>
      <c r="AE156" s="6">
        <v>0</v>
      </c>
      <c r="AF156" s="6">
        <v>16818.55</v>
      </c>
    </row>
    <row r="157" spans="1:32" x14ac:dyDescent="0.25">
      <c r="A157" t="s">
        <v>252</v>
      </c>
      <c r="B157" s="3">
        <v>6942</v>
      </c>
      <c r="C157" s="6">
        <v>30000</v>
      </c>
      <c r="D157" s="6">
        <v>31200</v>
      </c>
      <c r="E157" s="6">
        <v>25000</v>
      </c>
      <c r="F157" s="6">
        <v>5000</v>
      </c>
      <c r="G157" s="6">
        <v>1200</v>
      </c>
      <c r="H157" s="6">
        <v>0</v>
      </c>
      <c r="I157" s="5">
        <v>4.3215211754537597</v>
      </c>
      <c r="J157" s="5">
        <v>3.6012676462114701</v>
      </c>
      <c r="K157" s="5">
        <v>0.72025352924229302</v>
      </c>
      <c r="L157" s="5">
        <v>0.17286084701814999</v>
      </c>
      <c r="M157" s="5">
        <v>0</v>
      </c>
      <c r="N157" s="5">
        <v>27.359747673110601</v>
      </c>
      <c r="O157" s="6">
        <v>189931.368346734</v>
      </c>
      <c r="P157" s="4">
        <v>-23.0382264976569</v>
      </c>
      <c r="Q157" s="2">
        <v>-0.84204820793354795</v>
      </c>
      <c r="R157" s="4">
        <v>22.799789727592199</v>
      </c>
      <c r="S157" s="4">
        <v>4.5599579455184402</v>
      </c>
      <c r="T157" s="4">
        <v>0</v>
      </c>
      <c r="U157" s="6">
        <v>158276.140288945</v>
      </c>
      <c r="V157" s="6">
        <v>31655.228057789001</v>
      </c>
      <c r="W157" s="6">
        <v>0</v>
      </c>
      <c r="X157" s="6">
        <f t="shared" si="10"/>
        <v>30000</v>
      </c>
      <c r="Y157" s="6">
        <f t="shared" si="11"/>
        <v>25000</v>
      </c>
      <c r="Z157" s="6">
        <f t="shared" si="12"/>
        <v>5000</v>
      </c>
      <c r="AA157" s="6">
        <f t="shared" si="13"/>
        <v>0</v>
      </c>
      <c r="AB157" s="6">
        <v>14498.75</v>
      </c>
      <c r="AC157" s="6">
        <v>2899.75</v>
      </c>
      <c r="AD157" s="6">
        <f t="shared" si="14"/>
        <v>1200</v>
      </c>
      <c r="AE157" s="6">
        <v>0</v>
      </c>
      <c r="AF157" s="6">
        <v>18598.5</v>
      </c>
    </row>
    <row r="158" spans="1:32" x14ac:dyDescent="0.25">
      <c r="A158" t="s">
        <v>11</v>
      </c>
      <c r="B158" s="3">
        <v>144980</v>
      </c>
      <c r="C158" s="6">
        <v>2670000</v>
      </c>
      <c r="D158" s="6">
        <v>2695000</v>
      </c>
      <c r="E158" s="6">
        <v>2100000</v>
      </c>
      <c r="F158" s="6">
        <v>520000</v>
      </c>
      <c r="G158" s="6">
        <v>25000</v>
      </c>
      <c r="H158" s="6">
        <v>50000</v>
      </c>
      <c r="I158" s="5">
        <v>18.41633328735</v>
      </c>
      <c r="J158" s="5">
        <v>14.484756518140401</v>
      </c>
      <c r="K158" s="5">
        <v>3.58670161401573</v>
      </c>
      <c r="L158" s="5">
        <v>0.17243757759691</v>
      </c>
      <c r="M158" s="5">
        <v>0.34487515519382</v>
      </c>
      <c r="N158" s="5">
        <v>40.108731231786997</v>
      </c>
      <c r="O158" s="6">
        <v>5814963.8539844695</v>
      </c>
      <c r="P158" s="4">
        <v>-21.692397944437001</v>
      </c>
      <c r="Q158" s="2">
        <v>-0.54083979418539496</v>
      </c>
      <c r="R158" s="4">
        <v>31.546193103652701</v>
      </c>
      <c r="S158" s="4">
        <v>7.8114382923330403</v>
      </c>
      <c r="T158" s="4">
        <v>0.75109983580125395</v>
      </c>
      <c r="U158" s="6">
        <v>4573567.0761675602</v>
      </c>
      <c r="V158" s="6">
        <v>1132502.32362244</v>
      </c>
      <c r="W158" s="6">
        <v>108894.454194466</v>
      </c>
      <c r="X158" s="6">
        <f t="shared" si="10"/>
        <v>2670000</v>
      </c>
      <c r="Y158" s="6">
        <f t="shared" si="11"/>
        <v>2100000</v>
      </c>
      <c r="Z158" s="6">
        <f t="shared" si="12"/>
        <v>520000</v>
      </c>
      <c r="AA158" s="6">
        <f t="shared" si="13"/>
        <v>50000</v>
      </c>
      <c r="AB158" s="6">
        <v>1217895</v>
      </c>
      <c r="AC158" s="6">
        <v>301574</v>
      </c>
      <c r="AD158" s="6">
        <f t="shared" si="14"/>
        <v>25000</v>
      </c>
      <c r="AE158" s="6">
        <v>50000</v>
      </c>
      <c r="AF158" s="6">
        <v>1594469</v>
      </c>
    </row>
    <row r="159" spans="1:32" x14ac:dyDescent="0.25">
      <c r="A159" t="s">
        <v>37</v>
      </c>
      <c r="B159" s="3">
        <v>66585</v>
      </c>
      <c r="C159" s="6">
        <v>5100041</v>
      </c>
      <c r="D159" s="6">
        <v>5100041</v>
      </c>
      <c r="E159" s="6">
        <v>5064041</v>
      </c>
      <c r="F159" s="6">
        <v>36000</v>
      </c>
      <c r="G159" s="6">
        <v>0</v>
      </c>
      <c r="H159" s="6">
        <v>0</v>
      </c>
      <c r="I159" s="5">
        <v>76.594443192911299</v>
      </c>
      <c r="J159" s="5">
        <v>76.053780881579897</v>
      </c>
      <c r="K159" s="5">
        <v>0.54066231133138098</v>
      </c>
      <c r="L159" s="5">
        <v>0</v>
      </c>
      <c r="M159" s="5">
        <v>0</v>
      </c>
      <c r="N159" s="5">
        <v>30.2902378765537</v>
      </c>
      <c r="O159" s="6">
        <v>2016875.4890103301</v>
      </c>
      <c r="P159" s="4">
        <v>46.304205316357603</v>
      </c>
      <c r="Q159" s="2">
        <v>1.52868410954936</v>
      </c>
      <c r="R159" s="4">
        <v>30.076426151597701</v>
      </c>
      <c r="S159" s="4">
        <v>0.21381172495592299</v>
      </c>
      <c r="T159" s="4">
        <v>0</v>
      </c>
      <c r="U159" s="6">
        <v>2002638.8353041401</v>
      </c>
      <c r="V159" s="6">
        <v>14236.6537061902</v>
      </c>
      <c r="W159" s="6">
        <v>0</v>
      </c>
      <c r="X159" s="6">
        <f t="shared" si="10"/>
        <v>2016875.4890103301</v>
      </c>
      <c r="Y159" s="6">
        <f t="shared" si="11"/>
        <v>2002638.8353041399</v>
      </c>
      <c r="Z159" s="6">
        <f t="shared" si="12"/>
        <v>14236.653706190182</v>
      </c>
      <c r="AA159" s="6">
        <f t="shared" si="13"/>
        <v>0</v>
      </c>
      <c r="AB159" s="6">
        <v>1161430.3925346299</v>
      </c>
      <c r="AC159" s="6">
        <v>8256.5473169049801</v>
      </c>
      <c r="AD159" s="6">
        <f t="shared" si="14"/>
        <v>0</v>
      </c>
      <c r="AE159" s="6">
        <v>0</v>
      </c>
      <c r="AF159" s="6">
        <v>1169686.9398515399</v>
      </c>
    </row>
    <row r="160" spans="1:32" x14ac:dyDescent="0.25">
      <c r="A160" t="s">
        <v>281</v>
      </c>
      <c r="B160" s="3">
        <v>3968</v>
      </c>
      <c r="C160" s="6">
        <v>29400</v>
      </c>
      <c r="D160" s="6">
        <v>33980</v>
      </c>
      <c r="E160" s="6">
        <v>20820</v>
      </c>
      <c r="F160" s="6">
        <v>4580</v>
      </c>
      <c r="G160" s="6">
        <v>4580</v>
      </c>
      <c r="H160" s="6">
        <v>4000</v>
      </c>
      <c r="I160" s="5">
        <v>7.4092741935483897</v>
      </c>
      <c r="J160" s="5">
        <v>5.2469758064516103</v>
      </c>
      <c r="K160" s="5">
        <v>1.15423387096774</v>
      </c>
      <c r="L160" s="5">
        <v>1.15423387096774</v>
      </c>
      <c r="M160" s="5">
        <v>1.00806451612903</v>
      </c>
      <c r="N160" s="5">
        <v>17.2657073424214</v>
      </c>
      <c r="O160" s="6">
        <v>68510.326734728107</v>
      </c>
      <c r="P160" s="4">
        <v>-9.8564331488730108</v>
      </c>
      <c r="Q160" s="2">
        <v>-0.57086761366885996</v>
      </c>
      <c r="R160" s="4">
        <v>12.226939689429001</v>
      </c>
      <c r="S160" s="4">
        <v>2.6896918240915002</v>
      </c>
      <c r="T160" s="4">
        <v>2.3490758289008702</v>
      </c>
      <c r="U160" s="6">
        <v>48516.496687654399</v>
      </c>
      <c r="V160" s="6">
        <v>10672.6971579951</v>
      </c>
      <c r="W160" s="6">
        <v>9321.1328890786499</v>
      </c>
      <c r="X160" s="6">
        <f t="shared" si="10"/>
        <v>29400</v>
      </c>
      <c r="Y160" s="6">
        <f t="shared" si="11"/>
        <v>20820</v>
      </c>
      <c r="Z160" s="6">
        <f t="shared" si="12"/>
        <v>4580</v>
      </c>
      <c r="AA160" s="6">
        <f t="shared" si="13"/>
        <v>4000.0000000000005</v>
      </c>
      <c r="AB160" s="6">
        <v>12074.558999999999</v>
      </c>
      <c r="AC160" s="6">
        <v>2656.1709999999998</v>
      </c>
      <c r="AD160" s="6">
        <f t="shared" si="14"/>
        <v>4580</v>
      </c>
      <c r="AE160" s="6">
        <v>4000</v>
      </c>
      <c r="AF160" s="6">
        <v>23310.73</v>
      </c>
    </row>
    <row r="161" spans="1:32" x14ac:dyDescent="0.25">
      <c r="A161" t="s">
        <v>125</v>
      </c>
      <c r="B161" s="3">
        <v>19951</v>
      </c>
      <c r="C161" s="6">
        <v>162437</v>
      </c>
      <c r="D161" s="6">
        <v>167697</v>
      </c>
      <c r="E161" s="6">
        <v>143017</v>
      </c>
      <c r="F161" s="6">
        <v>8900</v>
      </c>
      <c r="G161" s="6">
        <v>5260</v>
      </c>
      <c r="H161" s="6">
        <v>10520</v>
      </c>
      <c r="I161" s="5">
        <v>8.1417974036389094</v>
      </c>
      <c r="J161" s="5">
        <v>7.1684126108967003</v>
      </c>
      <c r="K161" s="5">
        <v>0.44609292767279801</v>
      </c>
      <c r="L161" s="5">
        <v>0.26364593253471003</v>
      </c>
      <c r="M161" s="5">
        <v>0.52729186506942005</v>
      </c>
      <c r="N161" s="5">
        <v>43.126350081185898</v>
      </c>
      <c r="O161" s="6">
        <v>860413.81046973995</v>
      </c>
      <c r="P161" s="4">
        <v>-34.984552677547001</v>
      </c>
      <c r="Q161" s="2">
        <v>-0.81121060817083102</v>
      </c>
      <c r="R161" s="4">
        <v>37.9704205911274</v>
      </c>
      <c r="S161" s="4">
        <v>2.3629131030649102</v>
      </c>
      <c r="T161" s="4">
        <v>2.79301638699358</v>
      </c>
      <c r="U161" s="6">
        <v>757547.86121358303</v>
      </c>
      <c r="V161" s="6">
        <v>47142.479319247999</v>
      </c>
      <c r="W161" s="6">
        <v>55723.469936908798</v>
      </c>
      <c r="X161" s="6">
        <f t="shared" si="10"/>
        <v>162437</v>
      </c>
      <c r="Y161" s="6">
        <f t="shared" si="11"/>
        <v>143017</v>
      </c>
      <c r="Z161" s="6">
        <f t="shared" si="12"/>
        <v>8900</v>
      </c>
      <c r="AA161" s="6">
        <f t="shared" si="13"/>
        <v>10520</v>
      </c>
      <c r="AB161" s="6">
        <v>82942.709149999995</v>
      </c>
      <c r="AC161" s="6">
        <v>5161.5550000000003</v>
      </c>
      <c r="AD161" s="6">
        <f t="shared" si="14"/>
        <v>5260</v>
      </c>
      <c r="AE161" s="6">
        <v>10520</v>
      </c>
      <c r="AF161" s="6">
        <v>103884.26415</v>
      </c>
    </row>
    <row r="162" spans="1:32" x14ac:dyDescent="0.25">
      <c r="A162" t="s">
        <v>186</v>
      </c>
      <c r="B162" s="3">
        <v>12342</v>
      </c>
      <c r="C162" s="6">
        <v>6342</v>
      </c>
      <c r="D162" s="6">
        <v>7342</v>
      </c>
      <c r="E162" s="6">
        <v>4342</v>
      </c>
      <c r="F162" s="6">
        <v>1000</v>
      </c>
      <c r="G162" s="6">
        <v>1000</v>
      </c>
      <c r="H162" s="6">
        <v>1000</v>
      </c>
      <c r="I162" s="5">
        <v>0.51385512882839102</v>
      </c>
      <c r="J162" s="5">
        <v>0.35180683843785399</v>
      </c>
      <c r="K162" s="5">
        <v>8.1024145195268196E-2</v>
      </c>
      <c r="L162" s="5">
        <v>8.1024145195268196E-2</v>
      </c>
      <c r="M162" s="5">
        <v>8.1024145195268196E-2</v>
      </c>
      <c r="N162" s="5">
        <v>28.795466098281299</v>
      </c>
      <c r="O162" s="6">
        <v>355393.64258498797</v>
      </c>
      <c r="P162" s="4">
        <v>-28.281610969452899</v>
      </c>
      <c r="Q162" s="2">
        <v>-0.98215499873922696</v>
      </c>
      <c r="R162" s="4">
        <v>19.714587480091101</v>
      </c>
      <c r="S162" s="4">
        <v>4.54043930909513</v>
      </c>
      <c r="T162" s="4">
        <v>4.54043930909513</v>
      </c>
      <c r="U162" s="6">
        <v>243317.43867928401</v>
      </c>
      <c r="V162" s="6">
        <v>56038.101952852099</v>
      </c>
      <c r="W162" s="6">
        <v>56038.101952852099</v>
      </c>
      <c r="X162" s="6">
        <f t="shared" si="10"/>
        <v>6342</v>
      </c>
      <c r="Y162" s="6">
        <f t="shared" si="11"/>
        <v>4342</v>
      </c>
      <c r="Z162" s="6">
        <f t="shared" si="12"/>
        <v>1000</v>
      </c>
      <c r="AA162" s="6">
        <f t="shared" si="13"/>
        <v>1000</v>
      </c>
      <c r="AB162" s="6">
        <v>2518.1428999999998</v>
      </c>
      <c r="AC162" s="6">
        <v>579.95000000000005</v>
      </c>
      <c r="AD162" s="6">
        <f t="shared" si="14"/>
        <v>1000</v>
      </c>
      <c r="AE162" s="6">
        <v>1000</v>
      </c>
      <c r="AF162" s="6">
        <v>5098.0928999999996</v>
      </c>
    </row>
    <row r="163" spans="1:32" x14ac:dyDescent="0.25">
      <c r="A163" t="s">
        <v>43</v>
      </c>
      <c r="B163" s="3">
        <v>58344</v>
      </c>
      <c r="C163" s="6">
        <v>1538750</v>
      </c>
      <c r="D163" s="6">
        <v>1558750</v>
      </c>
      <c r="E163" s="6">
        <v>1458750</v>
      </c>
      <c r="F163" s="6">
        <v>80000</v>
      </c>
      <c r="G163" s="6">
        <v>20000</v>
      </c>
      <c r="H163" s="6">
        <v>0</v>
      </c>
      <c r="I163" s="5">
        <v>26.373748800219399</v>
      </c>
      <c r="J163" s="5">
        <v>25.002570958453301</v>
      </c>
      <c r="K163" s="5">
        <v>1.37117784176608</v>
      </c>
      <c r="L163" s="5">
        <v>0.34279446044151901</v>
      </c>
      <c r="M163" s="5">
        <v>0</v>
      </c>
      <c r="N163" s="5">
        <v>29.270264296982401</v>
      </c>
      <c r="O163" s="6">
        <v>1707744.3001431399</v>
      </c>
      <c r="P163" s="4">
        <v>-2.89651549676304</v>
      </c>
      <c r="Q163" s="2">
        <v>-9.8957613343506806E-2</v>
      </c>
      <c r="R163" s="4">
        <v>27.748495885116601</v>
      </c>
      <c r="S163" s="4">
        <v>1.5217684118658601</v>
      </c>
      <c r="T163" s="4">
        <v>0</v>
      </c>
      <c r="U163" s="6">
        <v>1618958.2439212401</v>
      </c>
      <c r="V163" s="6">
        <v>88786.056221901803</v>
      </c>
      <c r="W163" s="6">
        <v>0</v>
      </c>
      <c r="X163" s="6">
        <f t="shared" si="10"/>
        <v>1538750</v>
      </c>
      <c r="Y163" s="6">
        <f t="shared" si="11"/>
        <v>1458750</v>
      </c>
      <c r="Z163" s="6">
        <f t="shared" si="12"/>
        <v>80000</v>
      </c>
      <c r="AA163" s="6">
        <f t="shared" si="13"/>
        <v>0</v>
      </c>
      <c r="AB163" s="6">
        <v>846002.0625</v>
      </c>
      <c r="AC163" s="6">
        <v>46396</v>
      </c>
      <c r="AD163" s="6">
        <f t="shared" si="14"/>
        <v>20000</v>
      </c>
      <c r="AE163" s="6">
        <v>0</v>
      </c>
      <c r="AF163" s="6">
        <v>912398.0625</v>
      </c>
    </row>
    <row r="164" spans="1:32" x14ac:dyDescent="0.25">
      <c r="A164" t="s">
        <v>88</v>
      </c>
      <c r="B164" s="3">
        <v>30579</v>
      </c>
      <c r="C164" s="6">
        <v>1403000</v>
      </c>
      <c r="D164" s="6">
        <v>1428000</v>
      </c>
      <c r="E164" s="6">
        <v>1348000</v>
      </c>
      <c r="F164" s="6">
        <v>55000</v>
      </c>
      <c r="G164" s="6">
        <v>25000</v>
      </c>
      <c r="H164" s="6">
        <v>0</v>
      </c>
      <c r="I164" s="5">
        <v>45.881160273390201</v>
      </c>
      <c r="J164" s="5">
        <v>44.0825403054384</v>
      </c>
      <c r="K164" s="5">
        <v>1.79861996795186</v>
      </c>
      <c r="L164" s="5">
        <v>0.81755453088720997</v>
      </c>
      <c r="M164" s="5">
        <v>0</v>
      </c>
      <c r="N164" s="5">
        <v>42.643547333447302</v>
      </c>
      <c r="O164" s="6">
        <v>1303997.0339094901</v>
      </c>
      <c r="P164" s="4">
        <v>3.2376129399429199</v>
      </c>
      <c r="Q164" s="2">
        <v>7.5922692702525399E-2</v>
      </c>
      <c r="R164" s="4">
        <v>40.971847331067003</v>
      </c>
      <c r="S164" s="4">
        <v>1.6717000023803299</v>
      </c>
      <c r="T164" s="4">
        <v>0</v>
      </c>
      <c r="U164" s="6">
        <v>1252878.1195367</v>
      </c>
      <c r="V164" s="6">
        <v>51118.914372788102</v>
      </c>
      <c r="W164" s="6">
        <v>0</v>
      </c>
      <c r="X164" s="6">
        <f t="shared" si="10"/>
        <v>1303997.0339094901</v>
      </c>
      <c r="Y164" s="6">
        <f t="shared" si="11"/>
        <v>1252878.1195367018</v>
      </c>
      <c r="Z164" s="6">
        <f t="shared" si="12"/>
        <v>51118.914372788277</v>
      </c>
      <c r="AA164" s="6">
        <f t="shared" si="13"/>
        <v>0</v>
      </c>
      <c r="AB164" s="6">
        <v>726606.66542530805</v>
      </c>
      <c r="AC164" s="6">
        <v>29646.414390498499</v>
      </c>
      <c r="AD164" s="6">
        <f t="shared" si="14"/>
        <v>25000</v>
      </c>
      <c r="AE164" s="6">
        <v>0</v>
      </c>
      <c r="AF164" s="6">
        <v>781253.07981580601</v>
      </c>
    </row>
    <row r="165" spans="1:32" x14ac:dyDescent="0.25">
      <c r="A165" t="s">
        <v>87</v>
      </c>
      <c r="B165" s="3">
        <v>31587</v>
      </c>
      <c r="C165" s="6">
        <v>253470</v>
      </c>
      <c r="D165" s="6">
        <v>261050</v>
      </c>
      <c r="E165" s="6">
        <v>218000</v>
      </c>
      <c r="F165" s="6">
        <v>32470</v>
      </c>
      <c r="G165" s="6">
        <v>7580</v>
      </c>
      <c r="H165" s="6">
        <v>3000</v>
      </c>
      <c r="I165" s="5">
        <v>8.0245037515433602</v>
      </c>
      <c r="J165" s="5">
        <v>6.9015734321081501</v>
      </c>
      <c r="K165" s="5">
        <v>1.02795453825941</v>
      </c>
      <c r="L165" s="5">
        <v>0.23997214043752199</v>
      </c>
      <c r="M165" s="5">
        <v>9.4975781175800203E-2</v>
      </c>
      <c r="N165" s="5">
        <v>33.344778175092998</v>
      </c>
      <c r="O165" s="6">
        <v>1053261.50821666</v>
      </c>
      <c r="P165" s="4">
        <v>-25.320274423549701</v>
      </c>
      <c r="Q165" s="2">
        <v>-0.75934751434222203</v>
      </c>
      <c r="R165" s="4">
        <v>28.678587770427601</v>
      </c>
      <c r="S165" s="4">
        <v>4.2715309399347898</v>
      </c>
      <c r="T165" s="4">
        <v>0.394659464730655</v>
      </c>
      <c r="U165" s="6">
        <v>905870.55190449604</v>
      </c>
      <c r="V165" s="6">
        <v>134924.84779972001</v>
      </c>
      <c r="W165" s="6">
        <v>12466.108512447199</v>
      </c>
      <c r="X165" s="6">
        <f t="shared" si="10"/>
        <v>253470</v>
      </c>
      <c r="Y165" s="6">
        <f t="shared" si="11"/>
        <v>218000</v>
      </c>
      <c r="Z165" s="6">
        <f t="shared" si="12"/>
        <v>32470</v>
      </c>
      <c r="AA165" s="6">
        <f t="shared" si="13"/>
        <v>3000</v>
      </c>
      <c r="AB165" s="6">
        <v>126429.1</v>
      </c>
      <c r="AC165" s="6">
        <v>18830.976500000001</v>
      </c>
      <c r="AD165" s="6">
        <f t="shared" si="14"/>
        <v>7580</v>
      </c>
      <c r="AE165" s="6">
        <v>3000</v>
      </c>
      <c r="AF165" s="6">
        <v>155840.0765</v>
      </c>
    </row>
    <row r="166" spans="1:32" x14ac:dyDescent="0.25">
      <c r="A166" t="s">
        <v>264</v>
      </c>
      <c r="B166" s="3">
        <v>5715</v>
      </c>
      <c r="C166" s="6">
        <v>1620</v>
      </c>
      <c r="D166" s="6">
        <v>1620</v>
      </c>
      <c r="E166" s="6">
        <v>1620</v>
      </c>
      <c r="F166" s="6">
        <v>0</v>
      </c>
      <c r="G166" s="6">
        <v>0</v>
      </c>
      <c r="H166" s="6">
        <v>0</v>
      </c>
      <c r="I166" s="5">
        <v>0.28346456692913402</v>
      </c>
      <c r="J166" s="5">
        <v>0.28346456692913402</v>
      </c>
      <c r="K166" s="5">
        <v>0</v>
      </c>
      <c r="L166" s="5">
        <v>0</v>
      </c>
      <c r="M166" s="5">
        <v>0</v>
      </c>
      <c r="N166" s="5">
        <v>31.322396059264101</v>
      </c>
      <c r="O166" s="6">
        <v>179007.493478694</v>
      </c>
      <c r="P166" s="4">
        <v>-31.038931492334999</v>
      </c>
      <c r="Q166" s="2">
        <v>-0.99095009952645996</v>
      </c>
      <c r="R166" s="4">
        <v>31.322396059264101</v>
      </c>
      <c r="S166" s="4">
        <v>0</v>
      </c>
      <c r="T166" s="4">
        <v>0</v>
      </c>
      <c r="U166" s="6">
        <v>179007.493478694</v>
      </c>
      <c r="V166" s="6">
        <v>0</v>
      </c>
      <c r="W166" s="6">
        <v>0</v>
      </c>
      <c r="X166" s="6">
        <f t="shared" si="10"/>
        <v>1620</v>
      </c>
      <c r="Y166" s="6">
        <f t="shared" si="11"/>
        <v>1620</v>
      </c>
      <c r="Z166" s="6">
        <f t="shared" si="12"/>
        <v>0</v>
      </c>
      <c r="AA166" s="6">
        <f t="shared" si="13"/>
        <v>0</v>
      </c>
      <c r="AB166" s="6">
        <v>939.51900000000001</v>
      </c>
      <c r="AC166" s="6">
        <v>0</v>
      </c>
      <c r="AD166" s="6">
        <f t="shared" si="14"/>
        <v>0</v>
      </c>
      <c r="AE166" s="6">
        <v>0</v>
      </c>
      <c r="AF166" s="6">
        <v>939.51900000000001</v>
      </c>
    </row>
    <row r="167" spans="1:32" x14ac:dyDescent="0.25">
      <c r="A167" t="s">
        <v>178</v>
      </c>
      <c r="B167" s="3">
        <v>13000</v>
      </c>
      <c r="C167" s="6">
        <v>617000</v>
      </c>
      <c r="D167" s="6">
        <v>621000</v>
      </c>
      <c r="E167" s="6">
        <v>572000</v>
      </c>
      <c r="F167" s="6">
        <v>45000</v>
      </c>
      <c r="G167" s="6">
        <v>4000</v>
      </c>
      <c r="H167" s="6">
        <v>0</v>
      </c>
      <c r="I167" s="5">
        <v>47.461538461538503</v>
      </c>
      <c r="J167" s="5">
        <v>44</v>
      </c>
      <c r="K167" s="5">
        <v>3.4615384615384599</v>
      </c>
      <c r="L167" s="5">
        <v>0.30769230769230799</v>
      </c>
      <c r="M167" s="5">
        <v>0</v>
      </c>
      <c r="N167" s="5">
        <v>35.660413561733101</v>
      </c>
      <c r="O167" s="6">
        <v>463585.37630253</v>
      </c>
      <c r="P167" s="4">
        <v>11.8011248998054</v>
      </c>
      <c r="Q167" s="2">
        <v>0.33093067974032297</v>
      </c>
      <c r="R167" s="4">
        <v>33.059573026436503</v>
      </c>
      <c r="S167" s="4">
        <v>2.6008405352965802</v>
      </c>
      <c r="T167" s="4">
        <v>0</v>
      </c>
      <c r="U167" s="6">
        <v>429774.44934367499</v>
      </c>
      <c r="V167" s="6">
        <v>33810.926958855503</v>
      </c>
      <c r="W167" s="6">
        <v>0</v>
      </c>
      <c r="X167" s="6">
        <f t="shared" si="10"/>
        <v>463585.37630253</v>
      </c>
      <c r="Y167" s="6">
        <f t="shared" si="11"/>
        <v>429774.44934367447</v>
      </c>
      <c r="Z167" s="6">
        <f t="shared" si="12"/>
        <v>33810.926958855511</v>
      </c>
      <c r="AA167" s="6">
        <f t="shared" si="13"/>
        <v>0</v>
      </c>
      <c r="AB167" s="6">
        <v>249247.69189686401</v>
      </c>
      <c r="AC167" s="6">
        <v>19608.647089788301</v>
      </c>
      <c r="AD167" s="6">
        <f t="shared" si="14"/>
        <v>4000</v>
      </c>
      <c r="AE167" s="6">
        <v>0</v>
      </c>
      <c r="AF167" s="6">
        <v>272856.33898665197</v>
      </c>
    </row>
    <row r="168" spans="1:32" x14ac:dyDescent="0.25">
      <c r="A168" t="s">
        <v>254</v>
      </c>
      <c r="B168" s="3">
        <v>6851</v>
      </c>
      <c r="C168" s="6">
        <v>123000</v>
      </c>
      <c r="D168" s="6">
        <v>130200</v>
      </c>
      <c r="E168" s="6">
        <v>99000</v>
      </c>
      <c r="F168" s="6">
        <v>24000</v>
      </c>
      <c r="G168" s="6">
        <v>7200</v>
      </c>
      <c r="H168" s="6">
        <v>0</v>
      </c>
      <c r="I168" s="5">
        <v>17.953583418479099</v>
      </c>
      <c r="J168" s="5">
        <v>14.4504451904831</v>
      </c>
      <c r="K168" s="5">
        <v>3.50313822799591</v>
      </c>
      <c r="L168" s="5">
        <v>1.0509414683987699</v>
      </c>
      <c r="M168" s="5">
        <v>0</v>
      </c>
      <c r="N168" s="5">
        <v>40.287117821125499</v>
      </c>
      <c r="O168" s="6">
        <v>276007.04419253097</v>
      </c>
      <c r="P168" s="4">
        <v>-22.3335344026464</v>
      </c>
      <c r="Q168" s="2">
        <v>-0.55435919992606997</v>
      </c>
      <c r="R168" s="4">
        <v>32.426216782857097</v>
      </c>
      <c r="S168" s="4">
        <v>7.8609010382683904</v>
      </c>
      <c r="T168" s="4">
        <v>0</v>
      </c>
      <c r="U168" s="6">
        <v>222152.01117935401</v>
      </c>
      <c r="V168" s="6">
        <v>53855.033013176799</v>
      </c>
      <c r="W168" s="6">
        <v>0</v>
      </c>
      <c r="X168" s="6">
        <f t="shared" si="10"/>
        <v>123000</v>
      </c>
      <c r="Y168" s="6">
        <f t="shared" si="11"/>
        <v>99000</v>
      </c>
      <c r="Z168" s="6">
        <f t="shared" si="12"/>
        <v>24000</v>
      </c>
      <c r="AA168" s="6">
        <f t="shared" si="13"/>
        <v>0</v>
      </c>
      <c r="AB168" s="6">
        <v>57415.05</v>
      </c>
      <c r="AC168" s="6">
        <v>13918.8</v>
      </c>
      <c r="AD168" s="6">
        <f t="shared" si="14"/>
        <v>7200</v>
      </c>
      <c r="AE168" s="6">
        <v>0</v>
      </c>
      <c r="AF168" s="6">
        <v>78533.850000000006</v>
      </c>
    </row>
    <row r="169" spans="1:32" x14ac:dyDescent="0.25">
      <c r="A169" t="s">
        <v>158</v>
      </c>
      <c r="B169" s="3">
        <v>15352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42.676186660053503</v>
      </c>
      <c r="O169" s="6">
        <v>655164.81760514097</v>
      </c>
      <c r="P169" s="4">
        <v>-42.676186660053503</v>
      </c>
      <c r="Q169" s="2">
        <v>-1</v>
      </c>
      <c r="R169" s="4" t="e">
        <v>#NUM!</v>
      </c>
      <c r="S169" s="4" t="e">
        <v>#NUM!</v>
      </c>
      <c r="T169" s="4" t="e">
        <v>#NUM!</v>
      </c>
      <c r="U169" s="6">
        <v>0</v>
      </c>
      <c r="V169" s="6">
        <v>0</v>
      </c>
      <c r="W169" s="6">
        <v>0</v>
      </c>
      <c r="X169" s="6">
        <f t="shared" si="10"/>
        <v>0</v>
      </c>
      <c r="Y169" s="6">
        <f t="shared" si="11"/>
        <v>0</v>
      </c>
      <c r="Z169" s="6">
        <f t="shared" si="12"/>
        <v>0</v>
      </c>
      <c r="AA169" s="6">
        <f t="shared" si="13"/>
        <v>0</v>
      </c>
      <c r="AB169" s="6">
        <v>0</v>
      </c>
      <c r="AC169" s="6">
        <v>0</v>
      </c>
      <c r="AD169" s="6">
        <f t="shared" si="14"/>
        <v>0</v>
      </c>
      <c r="AE169" s="6">
        <v>0</v>
      </c>
      <c r="AF169" s="6">
        <v>0</v>
      </c>
    </row>
    <row r="170" spans="1:32" x14ac:dyDescent="0.25">
      <c r="A170" t="s">
        <v>179</v>
      </c>
      <c r="B170" s="3">
        <v>12947</v>
      </c>
      <c r="C170" s="6">
        <v>496262</v>
      </c>
      <c r="D170" s="6">
        <v>498262</v>
      </c>
      <c r="E170" s="6">
        <v>473862</v>
      </c>
      <c r="F170" s="6">
        <v>22400</v>
      </c>
      <c r="G170" s="6">
        <v>2000</v>
      </c>
      <c r="H170" s="6">
        <v>0</v>
      </c>
      <c r="I170" s="5">
        <v>38.330269560516001</v>
      </c>
      <c r="J170" s="5">
        <v>36.600139028346298</v>
      </c>
      <c r="K170" s="5">
        <v>1.7301305321696101</v>
      </c>
      <c r="L170" s="5">
        <v>0.15447594037228701</v>
      </c>
      <c r="M170" s="5">
        <v>0</v>
      </c>
      <c r="N170" s="5">
        <v>34.001884978248803</v>
      </c>
      <c r="O170" s="6">
        <v>440222.40481338702</v>
      </c>
      <c r="P170" s="4">
        <v>4.3283845822671401</v>
      </c>
      <c r="Q170" s="2">
        <v>0.127298371400175</v>
      </c>
      <c r="R170" s="4">
        <v>32.467126678171901</v>
      </c>
      <c r="S170" s="4">
        <v>1.53475830007692</v>
      </c>
      <c r="T170" s="4">
        <v>0</v>
      </c>
      <c r="U170" s="6">
        <v>420351.88910229102</v>
      </c>
      <c r="V170" s="6">
        <v>19870.515711095901</v>
      </c>
      <c r="W170" s="6">
        <v>0</v>
      </c>
      <c r="X170" s="6">
        <f t="shared" si="10"/>
        <v>440222.40481338702</v>
      </c>
      <c r="Y170" s="6">
        <f t="shared" si="11"/>
        <v>420351.88910229114</v>
      </c>
      <c r="Z170" s="6">
        <f t="shared" si="12"/>
        <v>19870.51571109589</v>
      </c>
      <c r="AA170" s="6">
        <f t="shared" si="13"/>
        <v>0</v>
      </c>
      <c r="AB170" s="6">
        <v>243783.078084874</v>
      </c>
      <c r="AC170" s="6">
        <v>11523.9055866501</v>
      </c>
      <c r="AD170" s="6">
        <f t="shared" si="14"/>
        <v>2000</v>
      </c>
      <c r="AE170" s="6">
        <v>0</v>
      </c>
      <c r="AF170" s="6">
        <v>257306.98367152401</v>
      </c>
    </row>
    <row r="171" spans="1:32" x14ac:dyDescent="0.25">
      <c r="A171" t="s">
        <v>100</v>
      </c>
      <c r="B171" s="3">
        <v>26923</v>
      </c>
      <c r="C171" s="6">
        <v>425000</v>
      </c>
      <c r="D171" s="6">
        <v>426500</v>
      </c>
      <c r="E171" s="6">
        <v>420000</v>
      </c>
      <c r="F171" s="6">
        <v>5000</v>
      </c>
      <c r="G171" s="6">
        <v>1500</v>
      </c>
      <c r="H171" s="6">
        <v>0</v>
      </c>
      <c r="I171" s="5">
        <v>15.785759387883999</v>
      </c>
      <c r="J171" s="5">
        <v>15.6000445715559</v>
      </c>
      <c r="K171" s="5">
        <v>0.18571481632804701</v>
      </c>
      <c r="L171" s="5">
        <v>5.5714444898413998E-2</v>
      </c>
      <c r="M171" s="5">
        <v>0</v>
      </c>
      <c r="N171" s="5">
        <v>37.158102916339601</v>
      </c>
      <c r="O171" s="6">
        <v>1000407.60481661</v>
      </c>
      <c r="P171" s="4">
        <v>-21.372343528455701</v>
      </c>
      <c r="Q171" s="2">
        <v>-0.57517316146561204</v>
      </c>
      <c r="R171" s="4">
        <v>36.720948764382698</v>
      </c>
      <c r="S171" s="4">
        <v>0.43715415195693702</v>
      </c>
      <c r="T171" s="4">
        <v>0</v>
      </c>
      <c r="U171" s="6">
        <v>988638.10358347499</v>
      </c>
      <c r="V171" s="6">
        <v>11769.5012331366</v>
      </c>
      <c r="W171" s="6">
        <v>0</v>
      </c>
      <c r="X171" s="6">
        <f t="shared" si="10"/>
        <v>425000</v>
      </c>
      <c r="Y171" s="6">
        <f t="shared" si="11"/>
        <v>420000</v>
      </c>
      <c r="Z171" s="6">
        <f t="shared" si="12"/>
        <v>5000</v>
      </c>
      <c r="AA171" s="6">
        <f t="shared" si="13"/>
        <v>0</v>
      </c>
      <c r="AB171" s="6">
        <v>243579</v>
      </c>
      <c r="AC171" s="6">
        <v>2899.75</v>
      </c>
      <c r="AD171" s="6">
        <f t="shared" si="14"/>
        <v>1500</v>
      </c>
      <c r="AE171" s="6">
        <v>0</v>
      </c>
      <c r="AF171" s="6">
        <v>247978.75</v>
      </c>
    </row>
    <row r="172" spans="1:32" x14ac:dyDescent="0.25">
      <c r="A172" t="s">
        <v>200</v>
      </c>
      <c r="B172" s="3">
        <v>11341</v>
      </c>
      <c r="C172" s="6">
        <v>109832</v>
      </c>
      <c r="D172" s="6">
        <v>112632</v>
      </c>
      <c r="E172" s="6">
        <v>82846</v>
      </c>
      <c r="F172" s="6">
        <v>26986</v>
      </c>
      <c r="G172" s="6">
        <v>2800</v>
      </c>
      <c r="H172" s="6">
        <v>0</v>
      </c>
      <c r="I172" s="5">
        <v>9.6845075390177193</v>
      </c>
      <c r="J172" s="5">
        <v>7.3049995591217698</v>
      </c>
      <c r="K172" s="5">
        <v>2.37950797989595</v>
      </c>
      <c r="L172" s="5">
        <v>0.246891808482497</v>
      </c>
      <c r="M172" s="5">
        <v>0</v>
      </c>
      <c r="N172" s="5">
        <v>25.152462257796302</v>
      </c>
      <c r="O172" s="6">
        <v>285254.074465668</v>
      </c>
      <c r="P172" s="4">
        <v>-15.4679547187786</v>
      </c>
      <c r="Q172" s="2">
        <v>-0.614967813498422</v>
      </c>
      <c r="R172" s="4">
        <v>18.972438708294401</v>
      </c>
      <c r="S172" s="4">
        <v>6.1800235495018798</v>
      </c>
      <c r="T172" s="4">
        <v>0</v>
      </c>
      <c r="U172" s="6">
        <v>215166.427390767</v>
      </c>
      <c r="V172" s="6">
        <v>70087.6470749008</v>
      </c>
      <c r="W172" s="6">
        <v>0</v>
      </c>
      <c r="X172" s="6">
        <f t="shared" si="10"/>
        <v>109832</v>
      </c>
      <c r="Y172" s="6">
        <f t="shared" si="11"/>
        <v>82846</v>
      </c>
      <c r="Z172" s="6">
        <f t="shared" si="12"/>
        <v>26986</v>
      </c>
      <c r="AA172" s="6">
        <f t="shared" si="13"/>
        <v>0</v>
      </c>
      <c r="AB172" s="6">
        <v>48046.537700000001</v>
      </c>
      <c r="AC172" s="6">
        <v>15650.530699999999</v>
      </c>
      <c r="AD172" s="6">
        <f t="shared" si="14"/>
        <v>2800</v>
      </c>
      <c r="AE172" s="6">
        <v>0</v>
      </c>
      <c r="AF172" s="6">
        <v>66497.068400000004</v>
      </c>
    </row>
    <row r="173" spans="1:32" x14ac:dyDescent="0.25">
      <c r="A173" t="s">
        <v>189</v>
      </c>
      <c r="B173" s="3">
        <v>12031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38.618912338662902</v>
      </c>
      <c r="O173" s="6">
        <v>464624.134346454</v>
      </c>
      <c r="P173" s="4">
        <v>-38.618912338662902</v>
      </c>
      <c r="Q173" s="2">
        <v>-1</v>
      </c>
      <c r="R173" s="4" t="e">
        <v>#NUM!</v>
      </c>
      <c r="S173" s="4" t="e">
        <v>#NUM!</v>
      </c>
      <c r="T173" s="4" t="e">
        <v>#NUM!</v>
      </c>
      <c r="U173" s="6">
        <v>0</v>
      </c>
      <c r="V173" s="6">
        <v>0</v>
      </c>
      <c r="W173" s="6">
        <v>0</v>
      </c>
      <c r="X173" s="6">
        <f t="shared" si="10"/>
        <v>0</v>
      </c>
      <c r="Y173" s="6">
        <f t="shared" si="11"/>
        <v>0</v>
      </c>
      <c r="Z173" s="6">
        <f t="shared" si="12"/>
        <v>0</v>
      </c>
      <c r="AA173" s="6">
        <f t="shared" si="13"/>
        <v>0</v>
      </c>
      <c r="AB173" s="6">
        <v>0</v>
      </c>
      <c r="AC173" s="6">
        <v>0</v>
      </c>
      <c r="AD173" s="6">
        <f t="shared" si="14"/>
        <v>0</v>
      </c>
      <c r="AE173" s="6">
        <v>0</v>
      </c>
      <c r="AF173" s="6">
        <v>0</v>
      </c>
    </row>
    <row r="174" spans="1:32" x14ac:dyDescent="0.25">
      <c r="A174" t="s">
        <v>263</v>
      </c>
      <c r="B174" s="3">
        <v>5857</v>
      </c>
      <c r="C174" s="6">
        <v>65000</v>
      </c>
      <c r="D174" s="6">
        <v>67500</v>
      </c>
      <c r="E174" s="6">
        <v>50000</v>
      </c>
      <c r="F174" s="6">
        <v>10000</v>
      </c>
      <c r="G174" s="6">
        <v>2500</v>
      </c>
      <c r="H174" s="6">
        <v>5000</v>
      </c>
      <c r="I174" s="5">
        <v>11.0978316544306</v>
      </c>
      <c r="J174" s="5">
        <v>8.5367935803312296</v>
      </c>
      <c r="K174" s="5">
        <v>1.70735871606625</v>
      </c>
      <c r="L174" s="5">
        <v>0.426839679016561</v>
      </c>
      <c r="M174" s="5">
        <v>0.853679358033123</v>
      </c>
      <c r="N174" s="5">
        <v>15.885137481693</v>
      </c>
      <c r="O174" s="6">
        <v>93039.250230275997</v>
      </c>
      <c r="P174" s="4">
        <v>-4.7873058272624203</v>
      </c>
      <c r="Q174" s="2">
        <v>-0.30137012240401401</v>
      </c>
      <c r="R174" s="4">
        <v>12.2193365243792</v>
      </c>
      <c r="S174" s="4">
        <v>2.4438673048758499</v>
      </c>
      <c r="T174" s="4">
        <v>1.2219336524379201</v>
      </c>
      <c r="U174" s="6">
        <v>71568.6540232892</v>
      </c>
      <c r="V174" s="6">
        <v>14313.7308046578</v>
      </c>
      <c r="W174" s="6">
        <v>7156.86540232892</v>
      </c>
      <c r="X174" s="6">
        <f t="shared" si="10"/>
        <v>65000</v>
      </c>
      <c r="Y174" s="6">
        <f t="shared" si="11"/>
        <v>50000</v>
      </c>
      <c r="Z174" s="6">
        <f t="shared" si="12"/>
        <v>10000</v>
      </c>
      <c r="AA174" s="6">
        <f t="shared" si="13"/>
        <v>5000</v>
      </c>
      <c r="AB174" s="6">
        <v>28997.5</v>
      </c>
      <c r="AC174" s="6">
        <v>5799.5</v>
      </c>
      <c r="AD174" s="6">
        <f t="shared" si="14"/>
        <v>2500</v>
      </c>
      <c r="AE174" s="6">
        <v>5000</v>
      </c>
      <c r="AF174" s="6">
        <v>42297</v>
      </c>
    </row>
    <row r="175" spans="1:32" x14ac:dyDescent="0.25">
      <c r="A175" t="s">
        <v>66</v>
      </c>
      <c r="B175" s="3">
        <v>41060</v>
      </c>
      <c r="C175" s="6">
        <v>261893</v>
      </c>
      <c r="D175" s="6">
        <v>266475</v>
      </c>
      <c r="E175" s="6">
        <v>242835</v>
      </c>
      <c r="F175" s="6">
        <v>19058</v>
      </c>
      <c r="G175" s="6">
        <v>4582</v>
      </c>
      <c r="H175" s="6">
        <v>0</v>
      </c>
      <c r="I175" s="5">
        <v>6.3783000487092103</v>
      </c>
      <c r="J175" s="5">
        <v>5.9141500243546004</v>
      </c>
      <c r="K175" s="5">
        <v>0.46415002435460301</v>
      </c>
      <c r="L175" s="5">
        <v>0.111592791037506</v>
      </c>
      <c r="M175" s="5">
        <v>0</v>
      </c>
      <c r="N175" s="5">
        <v>30.448113036380999</v>
      </c>
      <c r="O175" s="6">
        <v>1250199.52127381</v>
      </c>
      <c r="P175" s="4">
        <v>-24.069812987671799</v>
      </c>
      <c r="Q175" s="2">
        <v>-0.79051903672690405</v>
      </c>
      <c r="R175" s="4">
        <v>28.2323984573455</v>
      </c>
      <c r="S175" s="4">
        <v>2.2157145790355202</v>
      </c>
      <c r="T175" s="4">
        <v>0</v>
      </c>
      <c r="U175" s="6">
        <v>1159222.2806586099</v>
      </c>
      <c r="V175" s="6">
        <v>90977.240615198505</v>
      </c>
      <c r="W175" s="6">
        <v>0</v>
      </c>
      <c r="X175" s="6">
        <f t="shared" si="10"/>
        <v>261893</v>
      </c>
      <c r="Y175" s="6">
        <f t="shared" si="11"/>
        <v>242835</v>
      </c>
      <c r="Z175" s="6">
        <f t="shared" si="12"/>
        <v>19058</v>
      </c>
      <c r="AA175" s="6">
        <f t="shared" si="13"/>
        <v>0</v>
      </c>
      <c r="AB175" s="6">
        <v>140832.15825000001</v>
      </c>
      <c r="AC175" s="6">
        <v>11052.687099999999</v>
      </c>
      <c r="AD175" s="6">
        <f t="shared" si="14"/>
        <v>4582</v>
      </c>
      <c r="AE175" s="6">
        <v>0</v>
      </c>
      <c r="AF175" s="6">
        <v>156466.84534999999</v>
      </c>
    </row>
    <row r="176" spans="1:32" x14ac:dyDescent="0.25">
      <c r="A176" t="s">
        <v>248</v>
      </c>
      <c r="B176" s="3">
        <v>7235</v>
      </c>
      <c r="C176" s="6">
        <v>816280</v>
      </c>
      <c r="D176" s="6">
        <v>823560</v>
      </c>
      <c r="E176" s="6">
        <v>792880</v>
      </c>
      <c r="F176" s="6">
        <v>23400</v>
      </c>
      <c r="G176" s="6">
        <v>7280</v>
      </c>
      <c r="H176" s="6">
        <v>0</v>
      </c>
      <c r="I176" s="5">
        <v>112.823773324119</v>
      </c>
      <c r="J176" s="5">
        <v>109.58949550794701</v>
      </c>
      <c r="K176" s="5">
        <v>3.2342778161713901</v>
      </c>
      <c r="L176" s="5">
        <v>1.0062197650311</v>
      </c>
      <c r="M176" s="5">
        <v>0</v>
      </c>
      <c r="N176" s="5">
        <v>31.480152458237502</v>
      </c>
      <c r="O176" s="6">
        <v>227758.90303534799</v>
      </c>
      <c r="P176" s="4">
        <v>81.343620865881306</v>
      </c>
      <c r="Q176" s="2">
        <v>2.58396527697235</v>
      </c>
      <c r="R176" s="4">
        <v>30.577722449511601</v>
      </c>
      <c r="S176" s="4">
        <v>0.90243000872587498</v>
      </c>
      <c r="T176" s="4">
        <v>0</v>
      </c>
      <c r="U176" s="6">
        <v>221229.821922217</v>
      </c>
      <c r="V176" s="6">
        <v>6529.0811131317096</v>
      </c>
      <c r="W176" s="6">
        <v>0</v>
      </c>
      <c r="X176" s="6">
        <f t="shared" si="10"/>
        <v>227758.90303534799</v>
      </c>
      <c r="Y176" s="6">
        <f t="shared" si="11"/>
        <v>221229.8219222163</v>
      </c>
      <c r="Z176" s="6">
        <f t="shared" si="12"/>
        <v>6529.0811131316987</v>
      </c>
      <c r="AA176" s="6">
        <f t="shared" si="13"/>
        <v>0</v>
      </c>
      <c r="AB176" s="6">
        <v>128302.23522379</v>
      </c>
      <c r="AC176" s="6">
        <v>3786.5405915607298</v>
      </c>
      <c r="AD176" s="6">
        <f t="shared" si="14"/>
        <v>7280</v>
      </c>
      <c r="AE176" s="6">
        <v>0</v>
      </c>
      <c r="AF176" s="6">
        <v>139368.77581535</v>
      </c>
    </row>
    <row r="177" spans="1:32" x14ac:dyDescent="0.25">
      <c r="A177" t="s">
        <v>65</v>
      </c>
      <c r="B177" s="3">
        <v>42447</v>
      </c>
      <c r="C177" s="6">
        <v>829620</v>
      </c>
      <c r="D177" s="6">
        <v>829620</v>
      </c>
      <c r="E177" s="6">
        <v>829620</v>
      </c>
      <c r="F177" s="6">
        <v>0</v>
      </c>
      <c r="G177" s="6">
        <v>0</v>
      </c>
      <c r="H177" s="6">
        <v>0</v>
      </c>
      <c r="I177" s="5">
        <v>19.544844158597801</v>
      </c>
      <c r="J177" s="5">
        <v>19.544844158597801</v>
      </c>
      <c r="K177" s="5">
        <v>0</v>
      </c>
      <c r="L177" s="5">
        <v>0</v>
      </c>
      <c r="M177" s="5">
        <v>0</v>
      </c>
      <c r="N177" s="5">
        <v>25.665967432722699</v>
      </c>
      <c r="O177" s="6">
        <v>1089443.3196167799</v>
      </c>
      <c r="P177" s="4">
        <v>-6.1211232741249004</v>
      </c>
      <c r="Q177" s="2">
        <v>-0.23849181957274701</v>
      </c>
      <c r="R177" s="4">
        <v>25.665967432722699</v>
      </c>
      <c r="S177" s="4">
        <v>0</v>
      </c>
      <c r="T177" s="4">
        <v>0</v>
      </c>
      <c r="U177" s="6">
        <v>1089443.3196167799</v>
      </c>
      <c r="V177" s="6">
        <v>0</v>
      </c>
      <c r="W177" s="6">
        <v>0</v>
      </c>
      <c r="X177" s="6">
        <f t="shared" si="10"/>
        <v>829620</v>
      </c>
      <c r="Y177" s="6">
        <f t="shared" si="11"/>
        <v>829620</v>
      </c>
      <c r="Z177" s="6">
        <f t="shared" si="12"/>
        <v>0</v>
      </c>
      <c r="AA177" s="6">
        <f t="shared" si="13"/>
        <v>0</v>
      </c>
      <c r="AB177" s="6">
        <v>481138.11900000001</v>
      </c>
      <c r="AC177" s="6">
        <v>0</v>
      </c>
      <c r="AD177" s="6">
        <f t="shared" si="14"/>
        <v>0</v>
      </c>
      <c r="AE177" s="6">
        <v>0</v>
      </c>
      <c r="AF177" s="6">
        <v>481138.11900000001</v>
      </c>
    </row>
    <row r="178" spans="1:32" x14ac:dyDescent="0.25">
      <c r="A178" t="s">
        <v>274</v>
      </c>
      <c r="B178" s="3">
        <v>5146</v>
      </c>
      <c r="C178" s="6">
        <v>900812</v>
      </c>
      <c r="D178" s="6">
        <v>902062</v>
      </c>
      <c r="E178" s="6">
        <v>755512</v>
      </c>
      <c r="F178" s="6">
        <v>145300</v>
      </c>
      <c r="G178" s="6">
        <v>1250</v>
      </c>
      <c r="H178" s="6">
        <v>0</v>
      </c>
      <c r="I178" s="5">
        <v>175.05091333074199</v>
      </c>
      <c r="J178" s="5">
        <v>146.81539059463699</v>
      </c>
      <c r="K178" s="5">
        <v>28.2355227361057</v>
      </c>
      <c r="L178" s="5">
        <v>0.242907112320249</v>
      </c>
      <c r="M178" s="5">
        <v>0</v>
      </c>
      <c r="N178" s="5">
        <v>20.633452509070899</v>
      </c>
      <c r="O178" s="6">
        <v>106179.746611679</v>
      </c>
      <c r="P178" s="4">
        <v>154.417460821671</v>
      </c>
      <c r="Q178" s="2">
        <v>7.4838401742891296</v>
      </c>
      <c r="R178" s="4">
        <v>17.3052989658587</v>
      </c>
      <c r="S178" s="4">
        <v>3.3281535432121201</v>
      </c>
      <c r="T178" s="4">
        <v>0</v>
      </c>
      <c r="U178" s="6">
        <v>89053.068478309098</v>
      </c>
      <c r="V178" s="6">
        <v>17126.678133369602</v>
      </c>
      <c r="W178" s="6">
        <v>0</v>
      </c>
      <c r="X178" s="6">
        <f t="shared" si="10"/>
        <v>106179.746611679</v>
      </c>
      <c r="Y178" s="6">
        <f t="shared" si="11"/>
        <v>89053.068478309375</v>
      </c>
      <c r="Z178" s="6">
        <f t="shared" si="12"/>
        <v>17126.678133369627</v>
      </c>
      <c r="AA178" s="6">
        <f t="shared" si="13"/>
        <v>0</v>
      </c>
      <c r="AB178" s="6">
        <v>51646.327063995399</v>
      </c>
      <c r="AC178" s="6">
        <v>9932.6169834476896</v>
      </c>
      <c r="AD178" s="6">
        <f t="shared" si="14"/>
        <v>1250</v>
      </c>
      <c r="AE178" s="6">
        <v>0</v>
      </c>
      <c r="AF178" s="6">
        <v>62828.944047443103</v>
      </c>
    </row>
    <row r="179" spans="1:32" x14ac:dyDescent="0.25">
      <c r="A179" t="s">
        <v>257</v>
      </c>
      <c r="B179" s="3">
        <v>6690</v>
      </c>
      <c r="C179" s="6">
        <v>78169</v>
      </c>
      <c r="D179" s="6">
        <v>80642</v>
      </c>
      <c r="E179" s="6">
        <v>69196</v>
      </c>
      <c r="F179" s="6">
        <v>8973</v>
      </c>
      <c r="G179" s="6">
        <v>2473</v>
      </c>
      <c r="H179" s="6">
        <v>0</v>
      </c>
      <c r="I179" s="5">
        <v>11.6844544095665</v>
      </c>
      <c r="J179" s="5">
        <v>10.3431988041854</v>
      </c>
      <c r="K179" s="5">
        <v>1.3412556053811699</v>
      </c>
      <c r="L179" s="5">
        <v>0.36965620328849003</v>
      </c>
      <c r="M179" s="5">
        <v>0</v>
      </c>
      <c r="N179" s="5">
        <v>28.147491440450501</v>
      </c>
      <c r="O179" s="6">
        <v>188306.71773661399</v>
      </c>
      <c r="P179" s="4">
        <v>-16.4630370308839</v>
      </c>
      <c r="Q179" s="2">
        <v>-0.58488469800989396</v>
      </c>
      <c r="R179" s="4">
        <v>24.916447923261298</v>
      </c>
      <c r="S179" s="4">
        <v>3.2310435171891898</v>
      </c>
      <c r="T179" s="4">
        <v>0</v>
      </c>
      <c r="U179" s="6">
        <v>166691.036606618</v>
      </c>
      <c r="V179" s="6">
        <v>21615.681129995701</v>
      </c>
      <c r="W179" s="6">
        <v>0</v>
      </c>
      <c r="X179" s="6">
        <f t="shared" si="10"/>
        <v>78169</v>
      </c>
      <c r="Y179" s="6">
        <f t="shared" si="11"/>
        <v>69196</v>
      </c>
      <c r="Z179" s="6">
        <f t="shared" si="12"/>
        <v>8973</v>
      </c>
      <c r="AA179" s="6">
        <f t="shared" si="13"/>
        <v>0</v>
      </c>
      <c r="AB179" s="6">
        <v>40130.220200000003</v>
      </c>
      <c r="AC179" s="6">
        <v>5203.8913499999999</v>
      </c>
      <c r="AD179" s="6">
        <f t="shared" si="14"/>
        <v>2473</v>
      </c>
      <c r="AE179" s="6">
        <v>0</v>
      </c>
      <c r="AF179" s="6">
        <v>47807.111550000001</v>
      </c>
    </row>
    <row r="180" spans="1:32" x14ac:dyDescent="0.25">
      <c r="A180" t="s">
        <v>92</v>
      </c>
      <c r="B180" s="3">
        <v>28741</v>
      </c>
      <c r="C180" s="6">
        <v>770000</v>
      </c>
      <c r="D180" s="6">
        <v>772300</v>
      </c>
      <c r="E180" s="6">
        <v>770000</v>
      </c>
      <c r="F180" s="6">
        <v>0</v>
      </c>
      <c r="G180" s="6">
        <v>2300</v>
      </c>
      <c r="H180" s="6">
        <v>0</v>
      </c>
      <c r="I180" s="5">
        <v>26.7909954420514</v>
      </c>
      <c r="J180" s="5">
        <v>26.7909954420514</v>
      </c>
      <c r="K180" s="5">
        <v>0</v>
      </c>
      <c r="L180" s="5">
        <v>8.0025051320413307E-2</v>
      </c>
      <c r="M180" s="5">
        <v>0</v>
      </c>
      <c r="N180" s="5">
        <v>40.1352243022911</v>
      </c>
      <c r="O180" s="6">
        <v>1153526.4816721501</v>
      </c>
      <c r="P180" s="4">
        <v>-13.344228860239699</v>
      </c>
      <c r="Q180" s="2">
        <v>-0.332481731252663</v>
      </c>
      <c r="R180" s="4">
        <v>40.1352243022911</v>
      </c>
      <c r="S180" s="4">
        <v>0</v>
      </c>
      <c r="T180" s="4">
        <v>0</v>
      </c>
      <c r="U180" s="6">
        <v>1153526.4816721501</v>
      </c>
      <c r="V180" s="6">
        <v>0</v>
      </c>
      <c r="W180" s="6">
        <v>0</v>
      </c>
      <c r="X180" s="6">
        <f t="shared" si="10"/>
        <v>770000</v>
      </c>
      <c r="Y180" s="6">
        <f t="shared" si="11"/>
        <v>770000</v>
      </c>
      <c r="Z180" s="6">
        <f t="shared" si="12"/>
        <v>0</v>
      </c>
      <c r="AA180" s="6">
        <f t="shared" si="13"/>
        <v>0</v>
      </c>
      <c r="AB180" s="6">
        <v>446561.5</v>
      </c>
      <c r="AC180" s="6">
        <v>0</v>
      </c>
      <c r="AD180" s="6">
        <f t="shared" si="14"/>
        <v>2300</v>
      </c>
      <c r="AE180" s="6">
        <v>0</v>
      </c>
      <c r="AF180" s="6">
        <v>448861.5</v>
      </c>
    </row>
    <row r="181" spans="1:32" x14ac:dyDescent="0.25">
      <c r="A181" t="s">
        <v>205</v>
      </c>
      <c r="B181" s="3">
        <v>10998</v>
      </c>
      <c r="C181" s="6">
        <v>273066</v>
      </c>
      <c r="D181" s="6">
        <v>276154</v>
      </c>
      <c r="E181" s="6">
        <v>265890</v>
      </c>
      <c r="F181" s="6">
        <v>6176</v>
      </c>
      <c r="G181" s="6">
        <v>3088</v>
      </c>
      <c r="H181" s="6">
        <v>1000</v>
      </c>
      <c r="I181" s="5">
        <v>24.828696126568499</v>
      </c>
      <c r="J181" s="5">
        <v>24.176213857064901</v>
      </c>
      <c r="K181" s="5">
        <v>0.56155664666302996</v>
      </c>
      <c r="L181" s="5">
        <v>0.28077832333151498</v>
      </c>
      <c r="M181" s="5">
        <v>9.0925622840516501E-2</v>
      </c>
      <c r="N181" s="5">
        <v>33.220036032859603</v>
      </c>
      <c r="O181" s="6">
        <v>365353.95628938999</v>
      </c>
      <c r="P181" s="4">
        <v>-8.3913399062911704</v>
      </c>
      <c r="Q181" s="2">
        <v>-0.25259875991678199</v>
      </c>
      <c r="R181" s="4">
        <v>32.347034712403001</v>
      </c>
      <c r="S181" s="4">
        <v>0.75134561805182998</v>
      </c>
      <c r="T181" s="4">
        <v>0.121655702404765</v>
      </c>
      <c r="U181" s="6">
        <v>355752.68776700902</v>
      </c>
      <c r="V181" s="6">
        <v>8263.2991073340309</v>
      </c>
      <c r="W181" s="6">
        <v>1337.96941504761</v>
      </c>
      <c r="X181" s="6">
        <f t="shared" si="10"/>
        <v>273066</v>
      </c>
      <c r="Y181" s="6">
        <f t="shared" si="11"/>
        <v>265890</v>
      </c>
      <c r="Z181" s="6">
        <f t="shared" si="12"/>
        <v>6176</v>
      </c>
      <c r="AA181" s="6">
        <f t="shared" si="13"/>
        <v>1000</v>
      </c>
      <c r="AB181" s="6">
        <v>154202.90549999999</v>
      </c>
      <c r="AC181" s="6">
        <v>3581.7712000000001</v>
      </c>
      <c r="AD181" s="6">
        <f t="shared" si="14"/>
        <v>3088</v>
      </c>
      <c r="AE181" s="6">
        <v>1000</v>
      </c>
      <c r="AF181" s="6">
        <v>161872.67670000001</v>
      </c>
    </row>
    <row r="182" spans="1:32" x14ac:dyDescent="0.25">
      <c r="A182" t="s">
        <v>115</v>
      </c>
      <c r="B182" s="3">
        <v>22843</v>
      </c>
      <c r="C182" s="6">
        <v>166700</v>
      </c>
      <c r="D182" s="6">
        <v>168700</v>
      </c>
      <c r="E182" s="6">
        <v>88500</v>
      </c>
      <c r="F182" s="6">
        <v>75000</v>
      </c>
      <c r="G182" s="6">
        <v>2000</v>
      </c>
      <c r="H182" s="6">
        <v>3200</v>
      </c>
      <c r="I182" s="5">
        <v>7.2976404150067902</v>
      </c>
      <c r="J182" s="5">
        <v>3.8742722059274199</v>
      </c>
      <c r="K182" s="5">
        <v>3.2832815304469598</v>
      </c>
      <c r="L182" s="5">
        <v>8.7554174145252406E-2</v>
      </c>
      <c r="M182" s="5">
        <v>0.14008667863240401</v>
      </c>
      <c r="N182" s="5">
        <v>30.238475232647499</v>
      </c>
      <c r="O182" s="6">
        <v>690737.48973936704</v>
      </c>
      <c r="P182" s="4">
        <v>-22.940834817640699</v>
      </c>
      <c r="Q182" s="2">
        <v>-0.75866374349696897</v>
      </c>
      <c r="R182" s="4">
        <v>16.053419664602899</v>
      </c>
      <c r="S182" s="4">
        <v>13.604592936104201</v>
      </c>
      <c r="T182" s="4">
        <v>0.58046263194044401</v>
      </c>
      <c r="U182" s="6">
        <v>366708.265398524</v>
      </c>
      <c r="V182" s="6">
        <v>310769.71643942699</v>
      </c>
      <c r="W182" s="6">
        <v>13259.5079014156</v>
      </c>
      <c r="X182" s="6">
        <f t="shared" si="10"/>
        <v>166700</v>
      </c>
      <c r="Y182" s="6">
        <f t="shared" si="11"/>
        <v>88499.999999999985</v>
      </c>
      <c r="Z182" s="6">
        <f t="shared" si="12"/>
        <v>75000</v>
      </c>
      <c r="AA182" s="6">
        <f t="shared" si="13"/>
        <v>3199.9999999999995</v>
      </c>
      <c r="AB182" s="6">
        <v>51325.574999999997</v>
      </c>
      <c r="AC182" s="6">
        <v>43496.25</v>
      </c>
      <c r="AD182" s="6">
        <f t="shared" si="14"/>
        <v>2000</v>
      </c>
      <c r="AE182" s="6">
        <v>3200</v>
      </c>
      <c r="AF182" s="6">
        <v>100021.825</v>
      </c>
    </row>
    <row r="183" spans="1:32" x14ac:dyDescent="0.25">
      <c r="A183" t="s">
        <v>138</v>
      </c>
      <c r="B183" s="3">
        <v>17507</v>
      </c>
      <c r="C183" s="6">
        <v>272760</v>
      </c>
      <c r="D183" s="6">
        <v>274760</v>
      </c>
      <c r="E183" s="6">
        <v>255760</v>
      </c>
      <c r="F183" s="6">
        <v>15000</v>
      </c>
      <c r="G183" s="6">
        <v>2000</v>
      </c>
      <c r="H183" s="6">
        <v>2000</v>
      </c>
      <c r="I183" s="5">
        <v>15.580053692808599</v>
      </c>
      <c r="J183" s="5">
        <v>14.6090135374422</v>
      </c>
      <c r="K183" s="5">
        <v>0.85680013708802205</v>
      </c>
      <c r="L183" s="5">
        <v>0.11424001827840299</v>
      </c>
      <c r="M183" s="5">
        <v>0.11424001827840299</v>
      </c>
      <c r="N183" s="5">
        <v>35.382140984879399</v>
      </c>
      <c r="O183" s="6">
        <v>619435.14222228294</v>
      </c>
      <c r="P183" s="4">
        <v>-19.802087292070802</v>
      </c>
      <c r="Q183" s="2">
        <v>-0.55966334260363804</v>
      </c>
      <c r="R183" s="4">
        <v>33.176918823481302</v>
      </c>
      <c r="S183" s="4">
        <v>1.94578426005716</v>
      </c>
      <c r="T183" s="4">
        <v>0.25943790134095401</v>
      </c>
      <c r="U183" s="6">
        <v>580828.31784268597</v>
      </c>
      <c r="V183" s="6">
        <v>34064.845040820699</v>
      </c>
      <c r="W183" s="6">
        <v>4541.9793387760901</v>
      </c>
      <c r="X183" s="6">
        <f t="shared" si="10"/>
        <v>272760</v>
      </c>
      <c r="Y183" s="6">
        <f t="shared" si="11"/>
        <v>255760</v>
      </c>
      <c r="Z183" s="6">
        <f t="shared" si="12"/>
        <v>15000</v>
      </c>
      <c r="AA183" s="6">
        <f t="shared" si="13"/>
        <v>2000</v>
      </c>
      <c r="AB183" s="6">
        <v>148328.01199999999</v>
      </c>
      <c r="AC183" s="6">
        <v>8699.25</v>
      </c>
      <c r="AD183" s="6">
        <f t="shared" si="14"/>
        <v>2000</v>
      </c>
      <c r="AE183" s="6">
        <v>2000</v>
      </c>
      <c r="AF183" s="6">
        <v>161027.26199999999</v>
      </c>
    </row>
    <row r="184" spans="1:32" x14ac:dyDescent="0.25">
      <c r="A184" t="s">
        <v>71</v>
      </c>
      <c r="B184" s="3">
        <v>38360</v>
      </c>
      <c r="C184" s="6">
        <v>858000</v>
      </c>
      <c r="D184" s="6">
        <v>898000</v>
      </c>
      <c r="E184" s="6">
        <v>652000</v>
      </c>
      <c r="F184" s="6">
        <v>172000</v>
      </c>
      <c r="G184" s="6">
        <v>40000</v>
      </c>
      <c r="H184" s="6">
        <v>34000</v>
      </c>
      <c r="I184" s="5">
        <v>22.3670490093848</v>
      </c>
      <c r="J184" s="5">
        <v>16.9968717413973</v>
      </c>
      <c r="K184" s="5">
        <v>4.4838373305526602</v>
      </c>
      <c r="L184" s="5">
        <v>1.0427528675703901</v>
      </c>
      <c r="M184" s="5">
        <v>0.88633993743482797</v>
      </c>
      <c r="N184" s="5">
        <v>37.313039714079601</v>
      </c>
      <c r="O184" s="6">
        <v>1431328.2034320901</v>
      </c>
      <c r="P184" s="4">
        <v>-14.9459907046949</v>
      </c>
      <c r="Q184" s="2">
        <v>-0.40055677101684001</v>
      </c>
      <c r="R184" s="4">
        <v>28.354431111398501</v>
      </c>
      <c r="S184" s="4">
        <v>7.4800032993259897</v>
      </c>
      <c r="T184" s="4">
        <v>1.4786053033551401</v>
      </c>
      <c r="U184" s="6">
        <v>1087675.9774332501</v>
      </c>
      <c r="V184" s="6">
        <v>286932.926562145</v>
      </c>
      <c r="W184" s="6">
        <v>56719.299436703099</v>
      </c>
      <c r="X184" s="6">
        <f t="shared" si="10"/>
        <v>858000</v>
      </c>
      <c r="Y184" s="6">
        <f t="shared" si="11"/>
        <v>652000</v>
      </c>
      <c r="Z184" s="6">
        <f t="shared" si="12"/>
        <v>172000</v>
      </c>
      <c r="AA184" s="6">
        <f t="shared" si="13"/>
        <v>34000</v>
      </c>
      <c r="AB184" s="6">
        <v>378127.4</v>
      </c>
      <c r="AC184" s="6">
        <v>99751.4</v>
      </c>
      <c r="AD184" s="6">
        <f t="shared" si="14"/>
        <v>40000</v>
      </c>
      <c r="AE184" s="6">
        <v>34000</v>
      </c>
      <c r="AF184" s="6">
        <v>551878.80000000005</v>
      </c>
    </row>
    <row r="185" spans="1:32" x14ac:dyDescent="0.25">
      <c r="A185" t="s">
        <v>48</v>
      </c>
      <c r="B185" s="3">
        <v>52767</v>
      </c>
      <c r="C185" s="6">
        <v>1223316</v>
      </c>
      <c r="D185" s="6">
        <v>1223316</v>
      </c>
      <c r="E185" s="6">
        <v>1223316</v>
      </c>
      <c r="F185" s="6">
        <v>0</v>
      </c>
      <c r="G185" s="6">
        <v>0</v>
      </c>
      <c r="H185" s="6">
        <v>0</v>
      </c>
      <c r="I185" s="5">
        <v>23.183353232133701</v>
      </c>
      <c r="J185" s="5">
        <v>23.183353232133701</v>
      </c>
      <c r="K185" s="5">
        <v>0</v>
      </c>
      <c r="L185" s="5">
        <v>0</v>
      </c>
      <c r="M185" s="5">
        <v>0</v>
      </c>
      <c r="N185" s="5">
        <v>29.296989055704</v>
      </c>
      <c r="O185" s="6">
        <v>1545914.2215023299</v>
      </c>
      <c r="P185" s="4">
        <v>-6.1136358235703101</v>
      </c>
      <c r="Q185" s="2">
        <v>-0.20867795704009401</v>
      </c>
      <c r="R185" s="4">
        <v>29.296989055704</v>
      </c>
      <c r="S185" s="4">
        <v>0</v>
      </c>
      <c r="T185" s="4">
        <v>0</v>
      </c>
      <c r="U185" s="6">
        <v>1545914.2215023299</v>
      </c>
      <c r="V185" s="6">
        <v>0</v>
      </c>
      <c r="W185" s="6">
        <v>0</v>
      </c>
      <c r="X185" s="6">
        <f t="shared" si="10"/>
        <v>1223316</v>
      </c>
      <c r="Y185" s="6">
        <f t="shared" si="11"/>
        <v>1223316</v>
      </c>
      <c r="Z185" s="6">
        <f t="shared" si="12"/>
        <v>0</v>
      </c>
      <c r="AA185" s="6">
        <f t="shared" si="13"/>
        <v>0</v>
      </c>
      <c r="AB185" s="6">
        <v>709462.11419999995</v>
      </c>
      <c r="AC185" s="6">
        <v>0</v>
      </c>
      <c r="AD185" s="6">
        <f t="shared" si="14"/>
        <v>0</v>
      </c>
      <c r="AE185" s="6">
        <v>0</v>
      </c>
      <c r="AF185" s="6">
        <v>709462.11419999995</v>
      </c>
    </row>
    <row r="186" spans="1:32" x14ac:dyDescent="0.25">
      <c r="A186" t="s">
        <v>128</v>
      </c>
      <c r="B186" s="3">
        <v>18890</v>
      </c>
      <c r="C186" s="6">
        <v>371421</v>
      </c>
      <c r="D186" s="6">
        <v>373896</v>
      </c>
      <c r="E186" s="6">
        <v>315287</v>
      </c>
      <c r="F186" s="6">
        <v>56134</v>
      </c>
      <c r="G186" s="6">
        <v>2475</v>
      </c>
      <c r="H186" s="6">
        <v>0</v>
      </c>
      <c r="I186" s="5">
        <v>19.662308099523599</v>
      </c>
      <c r="J186" s="5">
        <v>16.6906829010058</v>
      </c>
      <c r="K186" s="5">
        <v>2.9716251985177302</v>
      </c>
      <c r="L186" s="5">
        <v>0.13102170460561099</v>
      </c>
      <c r="M186" s="5">
        <v>0</v>
      </c>
      <c r="N186" s="5">
        <v>43.987144901537597</v>
      </c>
      <c r="O186" s="6">
        <v>830917.167190045</v>
      </c>
      <c r="P186" s="4">
        <v>-24.324836802014001</v>
      </c>
      <c r="Q186" s="2">
        <v>-0.55299876489969102</v>
      </c>
      <c r="R186" s="4">
        <v>37.339232177424201</v>
      </c>
      <c r="S186" s="4">
        <v>6.64791272411337</v>
      </c>
      <c r="T186" s="4">
        <v>0</v>
      </c>
      <c r="U186" s="6">
        <v>705338.09583154402</v>
      </c>
      <c r="V186" s="6">
        <v>125579.071358502</v>
      </c>
      <c r="W186" s="6">
        <v>0</v>
      </c>
      <c r="X186" s="6">
        <f t="shared" si="10"/>
        <v>371421</v>
      </c>
      <c r="Y186" s="6">
        <f t="shared" si="11"/>
        <v>315287</v>
      </c>
      <c r="Z186" s="6">
        <f t="shared" si="12"/>
        <v>56134</v>
      </c>
      <c r="AA186" s="6">
        <f t="shared" si="13"/>
        <v>0</v>
      </c>
      <c r="AB186" s="6">
        <v>182850.69565000001</v>
      </c>
      <c r="AC186" s="6">
        <v>32554.9133</v>
      </c>
      <c r="AD186" s="6">
        <f t="shared" si="14"/>
        <v>2475</v>
      </c>
      <c r="AE186" s="6">
        <v>0</v>
      </c>
      <c r="AF186" s="6">
        <v>217880.60894999999</v>
      </c>
    </row>
    <row r="187" spans="1:32" x14ac:dyDescent="0.25">
      <c r="A187" t="s">
        <v>127</v>
      </c>
      <c r="B187" s="3">
        <v>19337</v>
      </c>
      <c r="C187" s="6">
        <v>251630</v>
      </c>
      <c r="D187" s="6">
        <v>257630</v>
      </c>
      <c r="E187" s="6">
        <v>245630</v>
      </c>
      <c r="F187" s="6">
        <v>6000</v>
      </c>
      <c r="G187" s="6">
        <v>6000</v>
      </c>
      <c r="H187" s="6">
        <v>0</v>
      </c>
      <c r="I187" s="5">
        <v>13.0128768681802</v>
      </c>
      <c r="J187" s="5">
        <v>12.702590887934999</v>
      </c>
      <c r="K187" s="5">
        <v>0.31028598024512599</v>
      </c>
      <c r="L187" s="5">
        <v>0.31028598024512599</v>
      </c>
      <c r="M187" s="5">
        <v>0</v>
      </c>
      <c r="N187" s="5">
        <v>31.152116473212001</v>
      </c>
      <c r="O187" s="6">
        <v>602388.47624250001</v>
      </c>
      <c r="P187" s="4">
        <v>-18.139239605031801</v>
      </c>
      <c r="Q187" s="2">
        <v>-0.58227952571472696</v>
      </c>
      <c r="R187" s="4">
        <v>30.4093087839886</v>
      </c>
      <c r="S187" s="4">
        <v>0.74280768922335105</v>
      </c>
      <c r="T187" s="4">
        <v>0</v>
      </c>
      <c r="U187" s="6">
        <v>588024.80395598803</v>
      </c>
      <c r="V187" s="6">
        <v>14363.672286511901</v>
      </c>
      <c r="W187" s="6">
        <v>0</v>
      </c>
      <c r="X187" s="6">
        <f t="shared" si="10"/>
        <v>251630</v>
      </c>
      <c r="Y187" s="6">
        <f t="shared" si="11"/>
        <v>245630</v>
      </c>
      <c r="Z187" s="6">
        <f t="shared" si="12"/>
        <v>6000</v>
      </c>
      <c r="AA187" s="6">
        <f t="shared" si="13"/>
        <v>0</v>
      </c>
      <c r="AB187" s="6">
        <v>142453.11850000001</v>
      </c>
      <c r="AC187" s="6">
        <v>3479.7</v>
      </c>
      <c r="AD187" s="6">
        <f t="shared" si="14"/>
        <v>6000</v>
      </c>
      <c r="AE187" s="6">
        <v>0</v>
      </c>
      <c r="AF187" s="6">
        <v>151932.81849999999</v>
      </c>
    </row>
    <row r="188" spans="1:32" x14ac:dyDescent="0.25">
      <c r="A188" t="s">
        <v>129</v>
      </c>
      <c r="B188" s="3">
        <v>18707</v>
      </c>
      <c r="C188" s="6">
        <v>327770</v>
      </c>
      <c r="D188" s="6">
        <v>330970</v>
      </c>
      <c r="E188" s="6">
        <v>322570</v>
      </c>
      <c r="F188" s="6">
        <v>4800</v>
      </c>
      <c r="G188" s="6">
        <v>3200</v>
      </c>
      <c r="H188" s="6">
        <v>400</v>
      </c>
      <c r="I188" s="5">
        <v>17.521248730421799</v>
      </c>
      <c r="J188" s="5">
        <v>17.243277917357101</v>
      </c>
      <c r="K188" s="5">
        <v>0.25658844282888799</v>
      </c>
      <c r="L188" s="5">
        <v>0.17105896188592501</v>
      </c>
      <c r="M188" s="5">
        <v>2.1382370235740598E-2</v>
      </c>
      <c r="N188" s="5">
        <v>30.042102409261702</v>
      </c>
      <c r="O188" s="6">
        <v>561997.60977005796</v>
      </c>
      <c r="P188" s="4">
        <v>-12.520853678839901</v>
      </c>
      <c r="Q188" s="2">
        <v>-0.416776878937069</v>
      </c>
      <c r="R188" s="4">
        <v>29.5654909667008</v>
      </c>
      <c r="S188" s="4">
        <v>0.43994902390229701</v>
      </c>
      <c r="T188" s="4">
        <v>3.6662418658524799E-2</v>
      </c>
      <c r="U188" s="6">
        <v>553081.63951407303</v>
      </c>
      <c r="V188" s="6">
        <v>8230.1263901402708</v>
      </c>
      <c r="W188" s="6">
        <v>685.84386584502295</v>
      </c>
      <c r="X188" s="6">
        <f t="shared" si="10"/>
        <v>327770</v>
      </c>
      <c r="Y188" s="6">
        <f t="shared" si="11"/>
        <v>322570</v>
      </c>
      <c r="Z188" s="6">
        <f t="shared" si="12"/>
        <v>4800</v>
      </c>
      <c r="AA188" s="6">
        <f t="shared" si="13"/>
        <v>400</v>
      </c>
      <c r="AB188" s="6">
        <v>187074.47150000001</v>
      </c>
      <c r="AC188" s="6">
        <v>2783.76</v>
      </c>
      <c r="AD188" s="6">
        <f t="shared" si="14"/>
        <v>3200</v>
      </c>
      <c r="AE188" s="6">
        <v>400</v>
      </c>
      <c r="AF188" s="6">
        <v>193458.23149999999</v>
      </c>
    </row>
    <row r="189" spans="1:32" x14ac:dyDescent="0.25">
      <c r="A189" t="s">
        <v>31</v>
      </c>
      <c r="B189" s="3">
        <v>78150</v>
      </c>
      <c r="C189" s="6">
        <v>2164800</v>
      </c>
      <c r="D189" s="6">
        <v>2179300</v>
      </c>
      <c r="E189" s="6">
        <v>2130000</v>
      </c>
      <c r="F189" s="6">
        <v>34800</v>
      </c>
      <c r="G189" s="6">
        <v>14500</v>
      </c>
      <c r="H189" s="6">
        <v>0</v>
      </c>
      <c r="I189" s="5">
        <v>27.700575815739001</v>
      </c>
      <c r="J189" s="5">
        <v>27.255278310940501</v>
      </c>
      <c r="K189" s="5">
        <v>0.44529750479846397</v>
      </c>
      <c r="L189" s="5">
        <v>0.18554062699936</v>
      </c>
      <c r="M189" s="5">
        <v>0</v>
      </c>
      <c r="N189" s="5">
        <v>20.3810085172402</v>
      </c>
      <c r="O189" s="6">
        <v>1592775.8156223199</v>
      </c>
      <c r="P189" s="4">
        <v>7.3195672984988001</v>
      </c>
      <c r="Q189" s="2">
        <v>0.35913665863527899</v>
      </c>
      <c r="R189" s="4">
        <v>20.053375896951898</v>
      </c>
      <c r="S189" s="4">
        <v>0.32763262028822898</v>
      </c>
      <c r="T189" s="4">
        <v>0</v>
      </c>
      <c r="U189" s="6">
        <v>1567171.32634679</v>
      </c>
      <c r="V189" s="6">
        <v>25604.489275525098</v>
      </c>
      <c r="W189" s="6">
        <v>0</v>
      </c>
      <c r="X189" s="6">
        <f t="shared" si="10"/>
        <v>1592775.8156223199</v>
      </c>
      <c r="Y189" s="6">
        <f t="shared" si="11"/>
        <v>1567171.3263467948</v>
      </c>
      <c r="Z189" s="6">
        <f t="shared" si="12"/>
        <v>25604.489275525098</v>
      </c>
      <c r="AA189" s="6">
        <f t="shared" si="13"/>
        <v>0</v>
      </c>
      <c r="AB189" s="6">
        <v>908881.01071482303</v>
      </c>
      <c r="AC189" s="6">
        <v>14849.323555340799</v>
      </c>
      <c r="AD189" s="6">
        <f t="shared" si="14"/>
        <v>14500</v>
      </c>
      <c r="AE189" s="6">
        <v>0</v>
      </c>
      <c r="AF189" s="6">
        <v>938230.33427016402</v>
      </c>
    </row>
    <row r="190" spans="1:32" x14ac:dyDescent="0.25">
      <c r="A190" t="s">
        <v>279</v>
      </c>
      <c r="B190" s="3">
        <v>4256</v>
      </c>
      <c r="C190" s="6">
        <v>263500</v>
      </c>
      <c r="D190" s="6">
        <v>265050</v>
      </c>
      <c r="E190" s="6">
        <v>246700</v>
      </c>
      <c r="F190" s="6">
        <v>16800</v>
      </c>
      <c r="G190" s="6">
        <v>1550</v>
      </c>
      <c r="H190" s="6">
        <v>0</v>
      </c>
      <c r="I190" s="5">
        <v>61.912593984962399</v>
      </c>
      <c r="J190" s="5">
        <v>57.965225563909797</v>
      </c>
      <c r="K190" s="5">
        <v>3.9473684210526301</v>
      </c>
      <c r="L190" s="5">
        <v>0.36419172932330801</v>
      </c>
      <c r="M190" s="5">
        <v>0</v>
      </c>
      <c r="N190" s="5">
        <v>34.817019282574101</v>
      </c>
      <c r="O190" s="6">
        <v>148181.23406663499</v>
      </c>
      <c r="P190" s="4">
        <v>27.095574702388301</v>
      </c>
      <c r="Q190" s="2">
        <v>0.77822786845942604</v>
      </c>
      <c r="R190" s="4">
        <v>32.5971865541215</v>
      </c>
      <c r="S190" s="4">
        <v>2.2198327284525399</v>
      </c>
      <c r="T190" s="4">
        <v>0</v>
      </c>
      <c r="U190" s="6">
        <v>138733.625974341</v>
      </c>
      <c r="V190" s="6">
        <v>9447.6080922940091</v>
      </c>
      <c r="W190" s="6">
        <v>0</v>
      </c>
      <c r="X190" s="6">
        <f t="shared" si="10"/>
        <v>148181.23406663499</v>
      </c>
      <c r="Y190" s="6">
        <f t="shared" si="11"/>
        <v>138733.625974341</v>
      </c>
      <c r="Z190" s="6">
        <f t="shared" si="12"/>
        <v>9447.6080922939946</v>
      </c>
      <c r="AA190" s="6">
        <f t="shared" si="13"/>
        <v>0</v>
      </c>
      <c r="AB190" s="6">
        <v>80458.566383819198</v>
      </c>
      <c r="AC190" s="6">
        <v>5479.1403131259103</v>
      </c>
      <c r="AD190" s="6">
        <f t="shared" si="14"/>
        <v>1550</v>
      </c>
      <c r="AE190" s="6">
        <v>0</v>
      </c>
      <c r="AF190" s="6">
        <v>87487.706696945097</v>
      </c>
    </row>
    <row r="191" spans="1:32" x14ac:dyDescent="0.25">
      <c r="A191" t="s">
        <v>142</v>
      </c>
      <c r="B191" s="3">
        <v>17099</v>
      </c>
      <c r="C191" s="6">
        <v>238589</v>
      </c>
      <c r="D191" s="6">
        <v>246589</v>
      </c>
      <c r="E191" s="6">
        <v>231589</v>
      </c>
      <c r="F191" s="6">
        <v>7000</v>
      </c>
      <c r="G191" s="6">
        <v>8000</v>
      </c>
      <c r="H191" s="6">
        <v>0</v>
      </c>
      <c r="I191" s="5">
        <v>13.953389087081099</v>
      </c>
      <c r="J191" s="5">
        <v>13.544008421545101</v>
      </c>
      <c r="K191" s="5">
        <v>0.409380665535996</v>
      </c>
      <c r="L191" s="5">
        <v>0.46786361775542401</v>
      </c>
      <c r="M191" s="5">
        <v>0</v>
      </c>
      <c r="N191" s="5">
        <v>29.715261078806499</v>
      </c>
      <c r="O191" s="6">
        <v>508101.24918651301</v>
      </c>
      <c r="P191" s="4">
        <v>-15.7618719917254</v>
      </c>
      <c r="Q191" s="2">
        <v>-0.53043020385801198</v>
      </c>
      <c r="R191" s="4">
        <v>28.843440384844701</v>
      </c>
      <c r="S191" s="4">
        <v>0.87182069396177397</v>
      </c>
      <c r="T191" s="4">
        <v>0</v>
      </c>
      <c r="U191" s="6">
        <v>493193.98714046</v>
      </c>
      <c r="V191" s="6">
        <v>14907.262046052399</v>
      </c>
      <c r="W191" s="6">
        <v>0</v>
      </c>
      <c r="X191" s="6">
        <f t="shared" si="10"/>
        <v>238589</v>
      </c>
      <c r="Y191" s="6">
        <f t="shared" si="11"/>
        <v>231589</v>
      </c>
      <c r="Z191" s="6">
        <f t="shared" si="12"/>
        <v>7000</v>
      </c>
      <c r="AA191" s="6">
        <f t="shared" si="13"/>
        <v>0</v>
      </c>
      <c r="AB191" s="6">
        <v>134310.04055000001</v>
      </c>
      <c r="AC191" s="6">
        <v>4059.65</v>
      </c>
      <c r="AD191" s="6">
        <f t="shared" si="14"/>
        <v>8000</v>
      </c>
      <c r="AE191" s="6">
        <v>0</v>
      </c>
      <c r="AF191" s="6">
        <v>146369.69055</v>
      </c>
    </row>
    <row r="192" spans="1:32" x14ac:dyDescent="0.25">
      <c r="A192" t="s">
        <v>44</v>
      </c>
      <c r="B192" s="3">
        <v>57995</v>
      </c>
      <c r="C192" s="6">
        <v>1795300</v>
      </c>
      <c r="D192" s="6">
        <v>1798100</v>
      </c>
      <c r="E192" s="6">
        <v>1745000</v>
      </c>
      <c r="F192" s="6">
        <v>50300</v>
      </c>
      <c r="G192" s="6">
        <v>2800</v>
      </c>
      <c r="H192" s="6">
        <v>0</v>
      </c>
      <c r="I192" s="5">
        <v>30.956116906629902</v>
      </c>
      <c r="J192" s="5">
        <v>30.088800758686101</v>
      </c>
      <c r="K192" s="5">
        <v>0.86731614794378797</v>
      </c>
      <c r="L192" s="5">
        <v>4.8280024140012097E-2</v>
      </c>
      <c r="M192" s="5">
        <v>0</v>
      </c>
      <c r="N192" s="5">
        <v>22.985672766799301</v>
      </c>
      <c r="O192" s="6">
        <v>1333054.09211053</v>
      </c>
      <c r="P192" s="4">
        <v>7.9704441398305796</v>
      </c>
      <c r="Q192" s="2">
        <v>0.34675705256463701</v>
      </c>
      <c r="R192" s="4">
        <v>22.341669346663402</v>
      </c>
      <c r="S192" s="4">
        <v>0.64400342013591305</v>
      </c>
      <c r="T192" s="4">
        <v>0</v>
      </c>
      <c r="U192" s="6">
        <v>1295705.11375974</v>
      </c>
      <c r="V192" s="6">
        <v>37348.978350782301</v>
      </c>
      <c r="W192" s="6">
        <v>0</v>
      </c>
      <c r="X192" s="6">
        <f t="shared" si="10"/>
        <v>1333054.09211053</v>
      </c>
      <c r="Y192" s="6">
        <f t="shared" si="11"/>
        <v>1295705.1137597475</v>
      </c>
      <c r="Z192" s="6">
        <f t="shared" si="12"/>
        <v>37348.97835078241</v>
      </c>
      <c r="AA192" s="6">
        <f t="shared" si="13"/>
        <v>0</v>
      </c>
      <c r="AB192" s="6">
        <v>751444.18072496296</v>
      </c>
      <c r="AC192" s="6">
        <v>21660.539994536201</v>
      </c>
      <c r="AD192" s="6">
        <f t="shared" si="14"/>
        <v>2800</v>
      </c>
      <c r="AE192" s="6">
        <v>0</v>
      </c>
      <c r="AF192" s="6">
        <v>775904.72071949905</v>
      </c>
    </row>
    <row r="193" spans="1:32" x14ac:dyDescent="0.25">
      <c r="A193" t="s">
        <v>206</v>
      </c>
      <c r="B193" s="3">
        <v>10823</v>
      </c>
      <c r="C193" s="6">
        <v>446002</v>
      </c>
      <c r="D193" s="6">
        <v>451502</v>
      </c>
      <c r="E193" s="6">
        <v>438002</v>
      </c>
      <c r="F193" s="6">
        <v>8000</v>
      </c>
      <c r="G193" s="6">
        <v>5500</v>
      </c>
      <c r="H193" s="6">
        <v>0</v>
      </c>
      <c r="I193" s="5">
        <v>41.208722165758097</v>
      </c>
      <c r="J193" s="5">
        <v>40.469555576087998</v>
      </c>
      <c r="K193" s="5">
        <v>0.73916658967014703</v>
      </c>
      <c r="L193" s="5">
        <v>0.50817703039822604</v>
      </c>
      <c r="M193" s="5">
        <v>0</v>
      </c>
      <c r="N193" s="5">
        <v>30.842480308249201</v>
      </c>
      <c r="O193" s="6">
        <v>333808.16437618103</v>
      </c>
      <c r="P193" s="4">
        <v>10.3662418575089</v>
      </c>
      <c r="Q193" s="2">
        <v>0.33610273084088998</v>
      </c>
      <c r="R193" s="4">
        <v>30.289254442746302</v>
      </c>
      <c r="S193" s="4">
        <v>0.55322586550283004</v>
      </c>
      <c r="T193" s="4">
        <v>0</v>
      </c>
      <c r="U193" s="6">
        <v>327820.60083384399</v>
      </c>
      <c r="V193" s="6">
        <v>5987.5635423371295</v>
      </c>
      <c r="W193" s="6">
        <v>0</v>
      </c>
      <c r="X193" s="6">
        <f t="shared" si="10"/>
        <v>333808.16437618103</v>
      </c>
      <c r="Y193" s="6">
        <f t="shared" si="11"/>
        <v>327820.60083384387</v>
      </c>
      <c r="Z193" s="6">
        <f t="shared" si="12"/>
        <v>5987.5635423371377</v>
      </c>
      <c r="AA193" s="6">
        <f t="shared" si="13"/>
        <v>0</v>
      </c>
      <c r="AB193" s="6">
        <v>190119.557453588</v>
      </c>
      <c r="AC193" s="6">
        <v>3472.4874763784201</v>
      </c>
      <c r="AD193" s="6">
        <f t="shared" si="14"/>
        <v>5500</v>
      </c>
      <c r="AE193" s="6">
        <v>0</v>
      </c>
      <c r="AF193" s="6">
        <v>199092.04492996601</v>
      </c>
    </row>
    <row r="194" spans="1:32" x14ac:dyDescent="0.25">
      <c r="A194" t="s">
        <v>132</v>
      </c>
      <c r="B194" s="3">
        <v>18396</v>
      </c>
      <c r="C194" s="6">
        <v>115000</v>
      </c>
      <c r="D194" s="6">
        <v>135000</v>
      </c>
      <c r="E194" s="6">
        <v>95000</v>
      </c>
      <c r="F194" s="6">
        <v>20000</v>
      </c>
      <c r="G194" s="6">
        <v>20000</v>
      </c>
      <c r="H194" s="6">
        <v>0</v>
      </c>
      <c r="I194" s="5">
        <v>6.25135899108502</v>
      </c>
      <c r="J194" s="5">
        <v>5.1641661230702303</v>
      </c>
      <c r="K194" s="5">
        <v>1.08719286801479</v>
      </c>
      <c r="L194" s="5">
        <v>1.08719286801479</v>
      </c>
      <c r="M194" s="5">
        <v>0</v>
      </c>
      <c r="N194" s="5">
        <v>16.3970109346585</v>
      </c>
      <c r="O194" s="6">
        <v>301639.41315397702</v>
      </c>
      <c r="P194" s="4">
        <v>-10.1456519435734</v>
      </c>
      <c r="Q194" s="2">
        <v>-0.61875008707401202</v>
      </c>
      <c r="R194" s="4">
        <v>13.5453568590657</v>
      </c>
      <c r="S194" s="4">
        <v>2.8516540755927799</v>
      </c>
      <c r="T194" s="4">
        <v>0</v>
      </c>
      <c r="U194" s="6">
        <v>249180.38477937199</v>
      </c>
      <c r="V194" s="6">
        <v>52459.028374604699</v>
      </c>
      <c r="W194" s="6">
        <v>0</v>
      </c>
      <c r="X194" s="6">
        <f t="shared" si="10"/>
        <v>115000</v>
      </c>
      <c r="Y194" s="6">
        <f t="shared" si="11"/>
        <v>95000</v>
      </c>
      <c r="Z194" s="6">
        <f t="shared" si="12"/>
        <v>20000</v>
      </c>
      <c r="AA194" s="6">
        <f t="shared" si="13"/>
        <v>0</v>
      </c>
      <c r="AB194" s="6">
        <v>55095.25</v>
      </c>
      <c r="AC194" s="6">
        <v>11599</v>
      </c>
      <c r="AD194" s="6">
        <f t="shared" si="14"/>
        <v>20000</v>
      </c>
      <c r="AE194" s="6">
        <v>0</v>
      </c>
      <c r="AF194" s="6">
        <v>86694.25</v>
      </c>
    </row>
    <row r="195" spans="1:32" x14ac:dyDescent="0.25">
      <c r="A195" t="s">
        <v>33</v>
      </c>
      <c r="B195" s="3">
        <v>77624</v>
      </c>
      <c r="C195" s="6">
        <v>4093440</v>
      </c>
      <c r="D195" s="6">
        <v>4113440</v>
      </c>
      <c r="E195" s="6">
        <v>4083440</v>
      </c>
      <c r="F195" s="6">
        <v>0</v>
      </c>
      <c r="G195" s="6">
        <v>20000</v>
      </c>
      <c r="H195" s="6">
        <v>10000</v>
      </c>
      <c r="I195" s="5">
        <v>52.734205915696201</v>
      </c>
      <c r="J195" s="5">
        <v>52.605379779449699</v>
      </c>
      <c r="K195" s="5">
        <v>0</v>
      </c>
      <c r="L195" s="5">
        <v>0.25765227249304301</v>
      </c>
      <c r="M195" s="5">
        <v>0.12882613624652201</v>
      </c>
      <c r="N195" s="5">
        <v>33.483137949706297</v>
      </c>
      <c r="O195" s="6">
        <v>2599095.1002079998</v>
      </c>
      <c r="P195" s="4">
        <v>19.2510679659899</v>
      </c>
      <c r="Q195" s="2">
        <v>0.57494814240249004</v>
      </c>
      <c r="R195" s="4">
        <v>33.401340884280302</v>
      </c>
      <c r="S195" s="4">
        <v>0</v>
      </c>
      <c r="T195" s="4">
        <v>8.1797065425916193E-2</v>
      </c>
      <c r="U195" s="6">
        <v>2592745.6848013802</v>
      </c>
      <c r="V195" s="6">
        <v>0</v>
      </c>
      <c r="W195" s="6">
        <v>6349.4154066213196</v>
      </c>
      <c r="X195" s="6">
        <f t="shared" ref="X195:X258" si="15">IF($Q195&gt;0,$O195,$C195)</f>
        <v>2599095.1002079998</v>
      </c>
      <c r="Y195" s="6">
        <f t="shared" ref="Y195:Y258" si="16">IFERROR($X195*($E195/($C195)),0)</f>
        <v>2592745.6848013783</v>
      </c>
      <c r="Z195" s="6">
        <f t="shared" ref="Z195:Z258" si="17">IFERROR($X195*($F195/($C195)),0)</f>
        <v>0</v>
      </c>
      <c r="AA195" s="6">
        <f t="shared" ref="AA195:AA258" si="18">IFERROR($X195*($H195/($C195)),0)</f>
        <v>6349.4154066213259</v>
      </c>
      <c r="AB195" s="6">
        <v>1503662.85990056</v>
      </c>
      <c r="AC195" s="6">
        <v>0</v>
      </c>
      <c r="AD195" s="6">
        <f t="shared" ref="AD195:AD258" si="19">G195</f>
        <v>20000</v>
      </c>
      <c r="AE195" s="6">
        <v>6349.4154066213196</v>
      </c>
      <c r="AF195" s="6">
        <v>1530012.2753071799</v>
      </c>
    </row>
    <row r="196" spans="1:32" x14ac:dyDescent="0.25">
      <c r="A196" t="s">
        <v>29</v>
      </c>
      <c r="B196" s="3">
        <v>85789</v>
      </c>
      <c r="C196" s="6">
        <v>2596957</v>
      </c>
      <c r="D196" s="6">
        <v>2600377</v>
      </c>
      <c r="E196" s="6">
        <v>2473292</v>
      </c>
      <c r="F196" s="6">
        <v>123665</v>
      </c>
      <c r="G196" s="6">
        <v>3420</v>
      </c>
      <c r="H196" s="6">
        <v>0</v>
      </c>
      <c r="I196" s="5">
        <v>30.2714450570586</v>
      </c>
      <c r="J196" s="5">
        <v>28.829943232815399</v>
      </c>
      <c r="K196" s="5">
        <v>1.4415018242432001</v>
      </c>
      <c r="L196" s="5">
        <v>3.9865250789728301E-2</v>
      </c>
      <c r="M196" s="5">
        <v>0</v>
      </c>
      <c r="N196" s="5">
        <v>28.739570452424001</v>
      </c>
      <c r="O196" s="6">
        <v>2465539.0095429998</v>
      </c>
      <c r="P196" s="4">
        <v>1.5318746046346301</v>
      </c>
      <c r="Q196" s="2">
        <v>5.3301931118647998E-2</v>
      </c>
      <c r="R196" s="4">
        <v>27.371015262638799</v>
      </c>
      <c r="S196" s="4">
        <v>1.3685551897852</v>
      </c>
      <c r="T196" s="4">
        <v>0</v>
      </c>
      <c r="U196" s="6">
        <v>2348132.0283665201</v>
      </c>
      <c r="V196" s="6">
        <v>117406.98117648299</v>
      </c>
      <c r="W196" s="6">
        <v>0</v>
      </c>
      <c r="X196" s="6">
        <f t="shared" si="15"/>
        <v>2465539.0095429998</v>
      </c>
      <c r="Y196" s="6">
        <f t="shared" si="16"/>
        <v>2348132.0283665168</v>
      </c>
      <c r="Z196" s="6">
        <f t="shared" si="17"/>
        <v>117406.98117648275</v>
      </c>
      <c r="AA196" s="6">
        <f t="shared" si="18"/>
        <v>0</v>
      </c>
      <c r="AB196" s="6">
        <v>1361799.1698511599</v>
      </c>
      <c r="AC196" s="6">
        <v>68090.178733301203</v>
      </c>
      <c r="AD196" s="6">
        <f t="shared" si="19"/>
        <v>3420</v>
      </c>
      <c r="AE196" s="6">
        <v>0</v>
      </c>
      <c r="AF196" s="6">
        <v>1433309.3485844601</v>
      </c>
    </row>
    <row r="197" spans="1:32" x14ac:dyDescent="0.25">
      <c r="A197" t="s">
        <v>290</v>
      </c>
      <c r="B197" s="3">
        <v>2357</v>
      </c>
      <c r="C197" s="6">
        <v>49345</v>
      </c>
      <c r="D197" s="6">
        <v>52248</v>
      </c>
      <c r="E197" s="6">
        <v>46442</v>
      </c>
      <c r="F197" s="6">
        <v>2903</v>
      </c>
      <c r="G197" s="6">
        <v>2903</v>
      </c>
      <c r="H197" s="6">
        <v>0</v>
      </c>
      <c r="I197" s="5">
        <v>20.935511243105601</v>
      </c>
      <c r="J197" s="5">
        <v>19.703860840050901</v>
      </c>
      <c r="K197" s="5">
        <v>1.2316504030547299</v>
      </c>
      <c r="L197" s="5">
        <v>1.2316504030547299</v>
      </c>
      <c r="M197" s="5">
        <v>0</v>
      </c>
      <c r="N197" s="5">
        <v>22.128066256309499</v>
      </c>
      <c r="O197" s="6">
        <v>52155.852166121498</v>
      </c>
      <c r="P197" s="4">
        <v>-1.1925550132038401</v>
      </c>
      <c r="Q197" s="2">
        <v>-5.3893322597215403E-2</v>
      </c>
      <c r="R197" s="4">
        <v>20.826257028585001</v>
      </c>
      <c r="S197" s="4">
        <v>1.3018092277245199</v>
      </c>
      <c r="T197" s="4">
        <v>0</v>
      </c>
      <c r="U197" s="6">
        <v>49087.4878163748</v>
      </c>
      <c r="V197" s="6">
        <v>3068.3643497466901</v>
      </c>
      <c r="W197" s="6">
        <v>0</v>
      </c>
      <c r="X197" s="6">
        <f t="shared" si="15"/>
        <v>49345</v>
      </c>
      <c r="Y197" s="6">
        <f t="shared" si="16"/>
        <v>46442</v>
      </c>
      <c r="Z197" s="6">
        <f t="shared" si="17"/>
        <v>2903</v>
      </c>
      <c r="AA197" s="6">
        <f t="shared" si="18"/>
        <v>0</v>
      </c>
      <c r="AB197" s="6">
        <v>26934.037899999999</v>
      </c>
      <c r="AC197" s="6">
        <v>1683.59485</v>
      </c>
      <c r="AD197" s="6">
        <f t="shared" si="19"/>
        <v>2903</v>
      </c>
      <c r="AE197" s="6">
        <v>0</v>
      </c>
      <c r="AF197" s="6">
        <v>31520.632750000001</v>
      </c>
    </row>
    <row r="198" spans="1:32" x14ac:dyDescent="0.25">
      <c r="A198" t="s">
        <v>231</v>
      </c>
      <c r="B198" s="3">
        <v>9104</v>
      </c>
      <c r="C198" s="6">
        <v>1148159</v>
      </c>
      <c r="D198" s="6">
        <v>1169480</v>
      </c>
      <c r="E198" s="6">
        <v>1028735</v>
      </c>
      <c r="F198" s="6">
        <v>56304</v>
      </c>
      <c r="G198" s="6">
        <v>21321</v>
      </c>
      <c r="H198" s="6">
        <v>63120</v>
      </c>
      <c r="I198" s="5">
        <v>126.115883128295</v>
      </c>
      <c r="J198" s="5">
        <v>112.998132688928</v>
      </c>
      <c r="K198" s="5">
        <v>6.1845342706502597</v>
      </c>
      <c r="L198" s="5">
        <v>2.3419376098418301</v>
      </c>
      <c r="M198" s="5">
        <v>6.9332161687170499</v>
      </c>
      <c r="N198" s="5">
        <v>48.905349888048498</v>
      </c>
      <c r="O198" s="6">
        <v>445234.30538079399</v>
      </c>
      <c r="P198" s="4">
        <v>77.210533240246704</v>
      </c>
      <c r="Q198" s="2">
        <v>1.57877478470132</v>
      </c>
      <c r="R198" s="4">
        <v>43.818534817112997</v>
      </c>
      <c r="S198" s="4">
        <v>2.3982452082827201</v>
      </c>
      <c r="T198" s="4">
        <v>2.68856986265284</v>
      </c>
      <c r="U198" s="6">
        <v>398923.94097499602</v>
      </c>
      <c r="V198" s="6">
        <v>21833.624376205898</v>
      </c>
      <c r="W198" s="6">
        <v>24476.740029591499</v>
      </c>
      <c r="X198" s="6">
        <f t="shared" si="15"/>
        <v>445234.30538079399</v>
      </c>
      <c r="Y198" s="6">
        <f t="shared" si="16"/>
        <v>398923.9409749966</v>
      </c>
      <c r="Z198" s="6">
        <f t="shared" si="17"/>
        <v>21833.624376205931</v>
      </c>
      <c r="AA198" s="6">
        <f t="shared" si="18"/>
        <v>24476.740029591474</v>
      </c>
      <c r="AB198" s="6">
        <v>231355.93956844899</v>
      </c>
      <c r="AC198" s="6">
        <v>12662.4104569806</v>
      </c>
      <c r="AD198" s="6">
        <f t="shared" si="19"/>
        <v>21321</v>
      </c>
      <c r="AE198" s="6">
        <v>24476.740029591499</v>
      </c>
      <c r="AF198" s="6">
        <v>289816.09005502099</v>
      </c>
    </row>
    <row r="199" spans="1:32" x14ac:dyDescent="0.25">
      <c r="A199" t="s">
        <v>99</v>
      </c>
      <c r="B199" s="3">
        <v>27303</v>
      </c>
      <c r="C199" s="6">
        <v>835400</v>
      </c>
      <c r="D199" s="6">
        <v>874100</v>
      </c>
      <c r="E199" s="6">
        <v>783000</v>
      </c>
      <c r="F199" s="6">
        <v>52400</v>
      </c>
      <c r="G199" s="6">
        <v>38700</v>
      </c>
      <c r="H199" s="6">
        <v>0</v>
      </c>
      <c r="I199" s="5">
        <v>30.597370252353201</v>
      </c>
      <c r="J199" s="5">
        <v>28.678167234369798</v>
      </c>
      <c r="K199" s="5">
        <v>1.9192030179833699</v>
      </c>
      <c r="L199" s="5">
        <v>1.41742665641138</v>
      </c>
      <c r="M199" s="5">
        <v>0</v>
      </c>
      <c r="N199" s="5">
        <v>24.821845018524701</v>
      </c>
      <c r="O199" s="6">
        <v>677710.83454078005</v>
      </c>
      <c r="P199" s="4">
        <v>5.7755252338285201</v>
      </c>
      <c r="Q199" s="2">
        <v>0.23267912717681599</v>
      </c>
      <c r="R199" s="4">
        <v>23.2649086060628</v>
      </c>
      <c r="S199" s="4">
        <v>1.55693641246193</v>
      </c>
      <c r="T199" s="4">
        <v>0</v>
      </c>
      <c r="U199" s="6">
        <v>635201.799671332</v>
      </c>
      <c r="V199" s="6">
        <v>42509.034869447998</v>
      </c>
      <c r="W199" s="6">
        <v>0</v>
      </c>
      <c r="X199" s="6">
        <f t="shared" si="15"/>
        <v>677710.83454078005</v>
      </c>
      <c r="Y199" s="6">
        <f t="shared" si="16"/>
        <v>635201.799671332</v>
      </c>
      <c r="Z199" s="6">
        <f t="shared" si="17"/>
        <v>42509.03486944802</v>
      </c>
      <c r="AA199" s="6">
        <f t="shared" si="18"/>
        <v>0</v>
      </c>
      <c r="AB199" s="6">
        <v>368385.283719389</v>
      </c>
      <c r="AC199" s="6">
        <v>24653.114772536399</v>
      </c>
      <c r="AD199" s="6">
        <f t="shared" si="19"/>
        <v>38700</v>
      </c>
      <c r="AE199" s="6">
        <v>0</v>
      </c>
      <c r="AF199" s="6">
        <v>431738.39849192498</v>
      </c>
    </row>
    <row r="200" spans="1:32" x14ac:dyDescent="0.25">
      <c r="A200" t="s">
        <v>97</v>
      </c>
      <c r="B200" s="3">
        <v>27851</v>
      </c>
      <c r="C200" s="6">
        <v>560000</v>
      </c>
      <c r="D200" s="6">
        <v>569300</v>
      </c>
      <c r="E200" s="6">
        <v>520000</v>
      </c>
      <c r="F200" s="6">
        <v>40000</v>
      </c>
      <c r="G200" s="6">
        <v>9300</v>
      </c>
      <c r="H200" s="6">
        <v>0</v>
      </c>
      <c r="I200" s="5">
        <v>20.106997953394899</v>
      </c>
      <c r="J200" s="5">
        <v>18.670783813866599</v>
      </c>
      <c r="K200" s="5">
        <v>1.4362141395282</v>
      </c>
      <c r="L200" s="5">
        <v>0.33391978744030698</v>
      </c>
      <c r="M200" s="5">
        <v>0</v>
      </c>
      <c r="N200" s="5">
        <v>25.6719133725448</v>
      </c>
      <c r="O200" s="6">
        <v>714988.45933874405</v>
      </c>
      <c r="P200" s="4">
        <v>-5.5649154191498997</v>
      </c>
      <c r="Q200" s="2">
        <v>-0.21677057484548001</v>
      </c>
      <c r="R200" s="4">
        <v>23.8382052745058</v>
      </c>
      <c r="S200" s="4">
        <v>1.83370809803891</v>
      </c>
      <c r="T200" s="4">
        <v>0</v>
      </c>
      <c r="U200" s="6">
        <v>663917.85510026198</v>
      </c>
      <c r="V200" s="6">
        <v>51070.604238481697</v>
      </c>
      <c r="W200" s="6">
        <v>0</v>
      </c>
      <c r="X200" s="6">
        <f t="shared" si="15"/>
        <v>560000</v>
      </c>
      <c r="Y200" s="6">
        <f t="shared" si="16"/>
        <v>520000</v>
      </c>
      <c r="Z200" s="6">
        <f t="shared" si="17"/>
        <v>40000</v>
      </c>
      <c r="AA200" s="6">
        <f t="shared" si="18"/>
        <v>0</v>
      </c>
      <c r="AB200" s="6">
        <v>301574</v>
      </c>
      <c r="AC200" s="6">
        <v>23198</v>
      </c>
      <c r="AD200" s="6">
        <f t="shared" si="19"/>
        <v>9300</v>
      </c>
      <c r="AE200" s="6">
        <v>0</v>
      </c>
      <c r="AF200" s="6">
        <v>334072</v>
      </c>
    </row>
    <row r="201" spans="1:32" x14ac:dyDescent="0.25">
      <c r="A201" t="s">
        <v>2</v>
      </c>
      <c r="B201" s="3">
        <v>995574</v>
      </c>
      <c r="C201" s="6">
        <v>81300000</v>
      </c>
      <c r="D201" s="6">
        <v>81340000</v>
      </c>
      <c r="E201" s="6">
        <v>75900000</v>
      </c>
      <c r="F201" s="6">
        <v>4400000</v>
      </c>
      <c r="G201" s="6">
        <v>40000</v>
      </c>
      <c r="H201" s="6">
        <v>1000000</v>
      </c>
      <c r="I201" s="5">
        <v>81.6614335046918</v>
      </c>
      <c r="J201" s="5">
        <v>76.237426851243598</v>
      </c>
      <c r="K201" s="5">
        <v>4.4195609768836901</v>
      </c>
      <c r="L201" s="5">
        <v>4.0177827062578997E-2</v>
      </c>
      <c r="M201" s="5">
        <v>1.00444567656447</v>
      </c>
      <c r="N201" s="5">
        <v>104.044726485266</v>
      </c>
      <c r="O201" s="6">
        <v>103584224.52584299</v>
      </c>
      <c r="P201" s="4">
        <v>-22.383292980574499</v>
      </c>
      <c r="Q201" s="2">
        <v>-0.215131451027883</v>
      </c>
      <c r="R201" s="4">
        <v>97.134006644916496</v>
      </c>
      <c r="S201" s="4">
        <v>5.6309569069516803</v>
      </c>
      <c r="T201" s="4">
        <v>1.27976293339811</v>
      </c>
      <c r="U201" s="6">
        <v>96704091.531506106</v>
      </c>
      <c r="V201" s="6">
        <v>5606034.2916815104</v>
      </c>
      <c r="W201" s="6">
        <v>1274098.70265489</v>
      </c>
      <c r="X201" s="6">
        <f t="shared" si="15"/>
        <v>81300000</v>
      </c>
      <c r="Y201" s="6">
        <f t="shared" si="16"/>
        <v>75900000</v>
      </c>
      <c r="Z201" s="6">
        <f t="shared" si="17"/>
        <v>4400000</v>
      </c>
      <c r="AA201" s="6">
        <f t="shared" si="18"/>
        <v>1000000</v>
      </c>
      <c r="AB201" s="6">
        <v>44018205</v>
      </c>
      <c r="AC201" s="6">
        <v>2551780</v>
      </c>
      <c r="AD201" s="6">
        <f t="shared" si="19"/>
        <v>40000</v>
      </c>
      <c r="AE201" s="6">
        <v>1000000</v>
      </c>
      <c r="AF201" s="6">
        <v>47609985</v>
      </c>
    </row>
    <row r="202" spans="1:32" x14ac:dyDescent="0.25">
      <c r="A202" t="s">
        <v>282</v>
      </c>
      <c r="B202" s="3">
        <v>3788</v>
      </c>
      <c r="C202" s="6">
        <v>15000</v>
      </c>
      <c r="D202" s="6">
        <v>16000</v>
      </c>
      <c r="E202" s="6">
        <v>15000</v>
      </c>
      <c r="F202" s="6">
        <v>0</v>
      </c>
      <c r="G202" s="6">
        <v>1000</v>
      </c>
      <c r="H202" s="6">
        <v>0</v>
      </c>
      <c r="I202" s="5">
        <v>3.9598732840549098</v>
      </c>
      <c r="J202" s="5">
        <v>3.9598732840549098</v>
      </c>
      <c r="K202" s="5">
        <v>0</v>
      </c>
      <c r="L202" s="5">
        <v>0.263991552270327</v>
      </c>
      <c r="M202" s="5">
        <v>0</v>
      </c>
      <c r="N202" s="5">
        <v>34.249839259035703</v>
      </c>
      <c r="O202" s="6">
        <v>129738.391113227</v>
      </c>
      <c r="P202" s="4">
        <v>-30.289965974980799</v>
      </c>
      <c r="Q202" s="2">
        <v>-0.88438271916822997</v>
      </c>
      <c r="R202" s="4">
        <v>34.249839259035703</v>
      </c>
      <c r="S202" s="4">
        <v>0</v>
      </c>
      <c r="T202" s="4">
        <v>0</v>
      </c>
      <c r="U202" s="6">
        <v>129738.391113227</v>
      </c>
      <c r="V202" s="6">
        <v>0</v>
      </c>
      <c r="W202" s="6">
        <v>0</v>
      </c>
      <c r="X202" s="6">
        <f t="shared" si="15"/>
        <v>15000</v>
      </c>
      <c r="Y202" s="6">
        <f t="shared" si="16"/>
        <v>15000</v>
      </c>
      <c r="Z202" s="6">
        <f t="shared" si="17"/>
        <v>0</v>
      </c>
      <c r="AA202" s="6">
        <f t="shared" si="18"/>
        <v>0</v>
      </c>
      <c r="AB202" s="6">
        <v>8699.25</v>
      </c>
      <c r="AC202" s="6">
        <v>0</v>
      </c>
      <c r="AD202" s="6">
        <f t="shared" si="19"/>
        <v>1000</v>
      </c>
      <c r="AE202" s="6">
        <v>0</v>
      </c>
      <c r="AF202" s="6">
        <v>9699.25</v>
      </c>
    </row>
    <row r="203" spans="1:32" x14ac:dyDescent="0.25">
      <c r="A203" t="s">
        <v>265</v>
      </c>
      <c r="B203" s="3">
        <v>5577</v>
      </c>
      <c r="C203" s="6">
        <v>97893</v>
      </c>
      <c r="D203" s="6">
        <v>99850</v>
      </c>
      <c r="E203" s="6">
        <v>91611</v>
      </c>
      <c r="F203" s="6">
        <v>2082</v>
      </c>
      <c r="G203" s="6">
        <v>1957</v>
      </c>
      <c r="H203" s="6">
        <v>4200</v>
      </c>
      <c r="I203" s="5">
        <v>17.5529854760624</v>
      </c>
      <c r="J203" s="5">
        <v>16.426573426573398</v>
      </c>
      <c r="K203" s="5">
        <v>0.37331898870360403</v>
      </c>
      <c r="L203" s="5">
        <v>0.35090550475165899</v>
      </c>
      <c r="M203" s="5">
        <v>0.75309306078536897</v>
      </c>
      <c r="N203" s="5">
        <v>32.728617300181398</v>
      </c>
      <c r="O203" s="6">
        <v>182527.49868311101</v>
      </c>
      <c r="P203" s="4">
        <v>-15.175631824119</v>
      </c>
      <c r="Q203" s="2">
        <v>-0.46368081135022099</v>
      </c>
      <c r="R203" s="4">
        <v>30.628352992419401</v>
      </c>
      <c r="S203" s="4">
        <v>0.69607613638337396</v>
      </c>
      <c r="T203" s="4">
        <v>1.40418817137856</v>
      </c>
      <c r="U203" s="6">
        <v>170814.32463872299</v>
      </c>
      <c r="V203" s="6">
        <v>3882.0166126100698</v>
      </c>
      <c r="W203" s="6">
        <v>7831.1574317782497</v>
      </c>
      <c r="X203" s="6">
        <f t="shared" si="15"/>
        <v>97893</v>
      </c>
      <c r="Y203" s="6">
        <f t="shared" si="16"/>
        <v>91611</v>
      </c>
      <c r="Z203" s="6">
        <f t="shared" si="17"/>
        <v>2082</v>
      </c>
      <c r="AA203" s="6">
        <f t="shared" si="18"/>
        <v>4200</v>
      </c>
      <c r="AB203" s="6">
        <v>53129.799449999999</v>
      </c>
      <c r="AC203" s="6">
        <v>1207.4558999999999</v>
      </c>
      <c r="AD203" s="6">
        <f t="shared" si="19"/>
        <v>1957</v>
      </c>
      <c r="AE203" s="6">
        <v>4200</v>
      </c>
      <c r="AF203" s="6">
        <v>60494.255349999999</v>
      </c>
    </row>
    <row r="204" spans="1:32" x14ac:dyDescent="0.25">
      <c r="A204" t="s">
        <v>70</v>
      </c>
      <c r="B204" s="3">
        <v>39313</v>
      </c>
      <c r="C204" s="6">
        <v>1784025</v>
      </c>
      <c r="D204" s="6">
        <v>1794025</v>
      </c>
      <c r="E204" s="6">
        <v>1732025</v>
      </c>
      <c r="F204" s="6">
        <v>50000</v>
      </c>
      <c r="G204" s="6">
        <v>10000</v>
      </c>
      <c r="H204" s="6">
        <v>2000</v>
      </c>
      <c r="I204" s="5">
        <v>45.380026963091098</v>
      </c>
      <c r="J204" s="5">
        <v>44.057309287004301</v>
      </c>
      <c r="K204" s="5">
        <v>1.2718439193142199</v>
      </c>
      <c r="L204" s="5">
        <v>0.25436878386284401</v>
      </c>
      <c r="M204" s="5">
        <v>5.0873756772568897E-2</v>
      </c>
      <c r="N204" s="5">
        <v>33.605094136760599</v>
      </c>
      <c r="O204" s="6">
        <v>1321117.0657984701</v>
      </c>
      <c r="P204" s="4">
        <v>11.774932826330501</v>
      </c>
      <c r="Q204" s="2">
        <v>0.35039130610409303</v>
      </c>
      <c r="R204" s="4">
        <v>32.625587181918803</v>
      </c>
      <c r="S204" s="4">
        <v>0.941833610424757</v>
      </c>
      <c r="T204" s="4">
        <v>3.7673344416990301E-2</v>
      </c>
      <c r="U204" s="6">
        <v>1282609.70888277</v>
      </c>
      <c r="V204" s="6">
        <v>37026.304726628499</v>
      </c>
      <c r="W204" s="6">
        <v>1481.0521890651401</v>
      </c>
      <c r="X204" s="6">
        <f t="shared" si="15"/>
        <v>1321117.0657984701</v>
      </c>
      <c r="Y204" s="6">
        <f t="shared" si="16"/>
        <v>1282609.7088827763</v>
      </c>
      <c r="Z204" s="6">
        <f t="shared" si="17"/>
        <v>37026.30472662855</v>
      </c>
      <c r="AA204" s="6">
        <f t="shared" si="18"/>
        <v>1481.0521890651423</v>
      </c>
      <c r="AB204" s="6">
        <v>743849.50066656503</v>
      </c>
      <c r="AC204" s="6">
        <v>21473.405426208199</v>
      </c>
      <c r="AD204" s="6">
        <f t="shared" si="19"/>
        <v>10000</v>
      </c>
      <c r="AE204" s="6">
        <v>1481.0521890651401</v>
      </c>
      <c r="AF204" s="6">
        <v>776803.95828183799</v>
      </c>
    </row>
    <row r="205" spans="1:32" x14ac:dyDescent="0.25">
      <c r="A205" t="s">
        <v>172</v>
      </c>
      <c r="B205" s="3">
        <v>13482</v>
      </c>
      <c r="C205" s="6">
        <v>655954</v>
      </c>
      <c r="D205" s="6">
        <v>670954</v>
      </c>
      <c r="E205" s="6">
        <v>568594</v>
      </c>
      <c r="F205" s="6">
        <v>87360</v>
      </c>
      <c r="G205" s="6">
        <v>15000</v>
      </c>
      <c r="H205" s="6">
        <v>0</v>
      </c>
      <c r="I205" s="5">
        <v>48.6540572615339</v>
      </c>
      <c r="J205" s="5">
        <v>42.174306482717697</v>
      </c>
      <c r="K205" s="5">
        <v>6.4797507788162001</v>
      </c>
      <c r="L205" s="5">
        <v>1.1125945705385001</v>
      </c>
      <c r="M205" s="5">
        <v>0</v>
      </c>
      <c r="N205" s="5">
        <v>45.461014852057602</v>
      </c>
      <c r="O205" s="6">
        <v>612905.40223543998</v>
      </c>
      <c r="P205" s="4">
        <v>3.1930424094763099</v>
      </c>
      <c r="Q205" s="2">
        <v>7.0236936413921494E-2</v>
      </c>
      <c r="R205" s="4">
        <v>39.406513686616499</v>
      </c>
      <c r="S205" s="4">
        <v>6.0545011654411001</v>
      </c>
      <c r="T205" s="4">
        <v>0</v>
      </c>
      <c r="U205" s="6">
        <v>531278.61752296297</v>
      </c>
      <c r="V205" s="6">
        <v>81626.784712476903</v>
      </c>
      <c r="W205" s="6">
        <v>0</v>
      </c>
      <c r="X205" s="6">
        <f t="shared" si="15"/>
        <v>612905.40223543998</v>
      </c>
      <c r="Y205" s="6">
        <f t="shared" si="16"/>
        <v>531278.61752296321</v>
      </c>
      <c r="Z205" s="6">
        <f t="shared" si="17"/>
        <v>81626.784712476845</v>
      </c>
      <c r="AA205" s="6">
        <f t="shared" si="18"/>
        <v>0</v>
      </c>
      <c r="AB205" s="6">
        <v>308115.03423244302</v>
      </c>
      <c r="AC205" s="6">
        <v>47339.453794000998</v>
      </c>
      <c r="AD205" s="6">
        <f t="shared" si="19"/>
        <v>15000</v>
      </c>
      <c r="AE205" s="6">
        <v>0</v>
      </c>
      <c r="AF205" s="6">
        <v>370454.48802644399</v>
      </c>
    </row>
    <row r="206" spans="1:32" x14ac:dyDescent="0.25">
      <c r="A206" t="s">
        <v>204</v>
      </c>
      <c r="B206" s="3">
        <v>11023</v>
      </c>
      <c r="C206" s="6">
        <v>175000</v>
      </c>
      <c r="D206" s="6">
        <v>176500</v>
      </c>
      <c r="E206" s="6">
        <v>170000</v>
      </c>
      <c r="F206" s="6">
        <v>5000</v>
      </c>
      <c r="G206" s="6">
        <v>1500</v>
      </c>
      <c r="H206" s="6">
        <v>0</v>
      </c>
      <c r="I206" s="5">
        <v>15.8758958541232</v>
      </c>
      <c r="J206" s="5">
        <v>15.422298829719701</v>
      </c>
      <c r="K206" s="5">
        <v>0.45359702440352001</v>
      </c>
      <c r="L206" s="5">
        <v>0.13607910732105599</v>
      </c>
      <c r="M206" s="5">
        <v>0</v>
      </c>
      <c r="N206" s="5">
        <v>6.8233666417155003</v>
      </c>
      <c r="O206" s="6">
        <v>75213.970491629894</v>
      </c>
      <c r="P206" s="4">
        <v>9.0525292124077001</v>
      </c>
      <c r="Q206" s="2">
        <v>1.3266954111866001</v>
      </c>
      <c r="R206" s="4">
        <v>6.6284133090950501</v>
      </c>
      <c r="S206" s="4">
        <v>0.19495333262044301</v>
      </c>
      <c r="T206" s="4">
        <v>0</v>
      </c>
      <c r="U206" s="6">
        <v>73064.999906154801</v>
      </c>
      <c r="V206" s="6">
        <v>2148.9705854751401</v>
      </c>
      <c r="W206" s="6">
        <v>0</v>
      </c>
      <c r="X206" s="6">
        <f t="shared" si="15"/>
        <v>75213.970491629894</v>
      </c>
      <c r="Y206" s="6">
        <f t="shared" si="16"/>
        <v>73064.999906154757</v>
      </c>
      <c r="Z206" s="6">
        <f t="shared" si="17"/>
        <v>2148.9705854751396</v>
      </c>
      <c r="AA206" s="6">
        <f t="shared" si="18"/>
        <v>0</v>
      </c>
      <c r="AB206" s="6">
        <v>42374.0466955745</v>
      </c>
      <c r="AC206" s="6">
        <v>1246.29549104631</v>
      </c>
      <c r="AD206" s="6">
        <f t="shared" si="19"/>
        <v>1500</v>
      </c>
      <c r="AE206" s="6">
        <v>0</v>
      </c>
      <c r="AF206" s="6">
        <v>45120.342186620801</v>
      </c>
    </row>
    <row r="207" spans="1:32" x14ac:dyDescent="0.25">
      <c r="A207" t="s">
        <v>46</v>
      </c>
      <c r="B207" s="3">
        <v>56274</v>
      </c>
      <c r="C207" s="6">
        <v>3129343</v>
      </c>
      <c r="D207" s="6">
        <v>3147343</v>
      </c>
      <c r="E207" s="6">
        <v>3073228</v>
      </c>
      <c r="F207" s="6">
        <v>17000</v>
      </c>
      <c r="G207" s="6">
        <v>18000</v>
      </c>
      <c r="H207" s="6">
        <v>39115</v>
      </c>
      <c r="I207" s="5">
        <v>55.609037921597903</v>
      </c>
      <c r="J207" s="5">
        <v>54.611863382734498</v>
      </c>
      <c r="K207" s="5">
        <v>0.30209332906848602</v>
      </c>
      <c r="L207" s="5">
        <v>0.31986352489604403</v>
      </c>
      <c r="M207" s="5">
        <v>0.69508120979493204</v>
      </c>
      <c r="N207" s="5">
        <v>79.095912470029205</v>
      </c>
      <c r="O207" s="6">
        <v>4451043.3783384198</v>
      </c>
      <c r="P207" s="4">
        <v>-23.486874548431299</v>
      </c>
      <c r="Q207" s="2">
        <v>-0.29694169793326403</v>
      </c>
      <c r="R207" s="4">
        <v>77.677574138866504</v>
      </c>
      <c r="S207" s="4">
        <v>0.42968460535981401</v>
      </c>
      <c r="T207" s="4">
        <v>0.98865372580288902</v>
      </c>
      <c r="U207" s="6">
        <v>4371227.8070905702</v>
      </c>
      <c r="V207" s="6">
        <v>24180.0714820182</v>
      </c>
      <c r="W207" s="6">
        <v>55635.499765831803</v>
      </c>
      <c r="X207" s="6">
        <f t="shared" si="15"/>
        <v>3129343</v>
      </c>
      <c r="Y207" s="6">
        <f t="shared" si="16"/>
        <v>3073228</v>
      </c>
      <c r="Z207" s="6">
        <f t="shared" si="17"/>
        <v>17000</v>
      </c>
      <c r="AA207" s="6">
        <f t="shared" si="18"/>
        <v>39115</v>
      </c>
      <c r="AB207" s="6">
        <v>1782318.5785999999</v>
      </c>
      <c r="AC207" s="6">
        <v>9859.15</v>
      </c>
      <c r="AD207" s="6">
        <f t="shared" si="19"/>
        <v>18000</v>
      </c>
      <c r="AE207" s="6">
        <v>39115</v>
      </c>
      <c r="AF207" s="6">
        <v>1849292.7286</v>
      </c>
    </row>
    <row r="208" spans="1:32" x14ac:dyDescent="0.25">
      <c r="A208" t="s">
        <v>22</v>
      </c>
      <c r="B208" s="3">
        <v>99048</v>
      </c>
      <c r="C208" s="6">
        <v>860550</v>
      </c>
      <c r="D208" s="6">
        <v>868910</v>
      </c>
      <c r="E208" s="6">
        <v>824250</v>
      </c>
      <c r="F208" s="6">
        <v>36300</v>
      </c>
      <c r="G208" s="6">
        <v>8360</v>
      </c>
      <c r="H208" s="6">
        <v>0</v>
      </c>
      <c r="I208" s="5">
        <v>8.6882117761085507</v>
      </c>
      <c r="J208" s="5">
        <v>8.3217228010661497</v>
      </c>
      <c r="K208" s="5">
        <v>0.36648897504240402</v>
      </c>
      <c r="L208" s="5">
        <v>8.4403521524917202E-2</v>
      </c>
      <c r="M208" s="5">
        <v>0</v>
      </c>
      <c r="N208" s="5">
        <v>41.505441279082497</v>
      </c>
      <c r="O208" s="6">
        <v>4111030.94781056</v>
      </c>
      <c r="P208" s="4">
        <v>-32.817229502973902</v>
      </c>
      <c r="Q208" s="2">
        <v>-0.79067294532085497</v>
      </c>
      <c r="R208" s="4">
        <v>39.754645255108599</v>
      </c>
      <c r="S208" s="4">
        <v>1.75079602397385</v>
      </c>
      <c r="T208" s="4">
        <v>0</v>
      </c>
      <c r="U208" s="6">
        <v>3937618.103228</v>
      </c>
      <c r="V208" s="6">
        <v>173412.84458256199</v>
      </c>
      <c r="W208" s="6">
        <v>0</v>
      </c>
      <c r="X208" s="6">
        <f t="shared" si="15"/>
        <v>860550</v>
      </c>
      <c r="Y208" s="6">
        <f t="shared" si="16"/>
        <v>824250</v>
      </c>
      <c r="Z208" s="6">
        <f t="shared" si="17"/>
        <v>36300</v>
      </c>
      <c r="AA208" s="6">
        <f t="shared" si="18"/>
        <v>0</v>
      </c>
      <c r="AB208" s="6">
        <v>478023.78749999998</v>
      </c>
      <c r="AC208" s="6">
        <v>21052.185000000001</v>
      </c>
      <c r="AD208" s="6">
        <f t="shared" si="19"/>
        <v>8360</v>
      </c>
      <c r="AE208" s="6">
        <v>0</v>
      </c>
      <c r="AF208" s="6">
        <v>507435.97249999997</v>
      </c>
    </row>
    <row r="209" spans="1:32" x14ac:dyDescent="0.25">
      <c r="A209" t="s">
        <v>174</v>
      </c>
      <c r="B209" s="3">
        <v>13356</v>
      </c>
      <c r="C209" s="6">
        <v>158000</v>
      </c>
      <c r="D209" s="6">
        <v>159000</v>
      </c>
      <c r="E209" s="6">
        <v>150000</v>
      </c>
      <c r="F209" s="6">
        <v>8000</v>
      </c>
      <c r="G209" s="6">
        <v>1000</v>
      </c>
      <c r="H209" s="6">
        <v>0</v>
      </c>
      <c r="I209" s="5">
        <v>11.8298891883798</v>
      </c>
      <c r="J209" s="5">
        <v>11.2309074573226</v>
      </c>
      <c r="K209" s="5">
        <v>0.59898173105720298</v>
      </c>
      <c r="L209" s="5">
        <v>7.4872716382150303E-2</v>
      </c>
      <c r="M209" s="5">
        <v>0</v>
      </c>
      <c r="N209" s="5">
        <v>18.4205840467637</v>
      </c>
      <c r="O209" s="6">
        <v>246025.32052857499</v>
      </c>
      <c r="P209" s="4">
        <v>-6.5906948583839</v>
      </c>
      <c r="Q209" s="2">
        <v>-0.35778967928771099</v>
      </c>
      <c r="R209" s="4">
        <v>17.487896246927502</v>
      </c>
      <c r="S209" s="4">
        <v>0.93268779983613503</v>
      </c>
      <c r="T209" s="4">
        <v>0</v>
      </c>
      <c r="U209" s="6">
        <v>233568.34227396399</v>
      </c>
      <c r="V209" s="6">
        <v>12456.9782546114</v>
      </c>
      <c r="W209" s="6">
        <v>0</v>
      </c>
      <c r="X209" s="6">
        <f t="shared" si="15"/>
        <v>158000</v>
      </c>
      <c r="Y209" s="6">
        <f t="shared" si="16"/>
        <v>150000</v>
      </c>
      <c r="Z209" s="6">
        <f t="shared" si="17"/>
        <v>8000</v>
      </c>
      <c r="AA209" s="6">
        <f t="shared" si="18"/>
        <v>0</v>
      </c>
      <c r="AB209" s="6">
        <v>86992.5</v>
      </c>
      <c r="AC209" s="6">
        <v>4639.6000000000004</v>
      </c>
      <c r="AD209" s="6">
        <f t="shared" si="19"/>
        <v>1000</v>
      </c>
      <c r="AE209" s="6">
        <v>0</v>
      </c>
      <c r="AF209" s="6">
        <v>92632.1</v>
      </c>
    </row>
    <row r="210" spans="1:32" x14ac:dyDescent="0.25">
      <c r="A210" t="s">
        <v>218</v>
      </c>
      <c r="B210" s="3">
        <v>9845</v>
      </c>
      <c r="C210" s="6">
        <v>475456</v>
      </c>
      <c r="D210" s="6">
        <v>477456</v>
      </c>
      <c r="E210" s="6">
        <v>475455</v>
      </c>
      <c r="F210" s="6">
        <v>1</v>
      </c>
      <c r="G210" s="6">
        <v>2000</v>
      </c>
      <c r="H210" s="6">
        <v>0</v>
      </c>
      <c r="I210" s="5">
        <v>48.294159471813103</v>
      </c>
      <c r="J210" s="5">
        <v>48.2940578974098</v>
      </c>
      <c r="K210" s="5">
        <v>1.01574403250381E-4</v>
      </c>
      <c r="L210" s="5">
        <v>0.203148806500762</v>
      </c>
      <c r="M210" s="5">
        <v>0</v>
      </c>
      <c r="N210" s="5">
        <v>27.697688932301801</v>
      </c>
      <c r="O210" s="6">
        <v>272683.74753851199</v>
      </c>
      <c r="P210" s="4">
        <v>20.596470539511301</v>
      </c>
      <c r="Q210" s="2">
        <v>0.74361693460608802</v>
      </c>
      <c r="R210" s="4">
        <v>27.697630677302602</v>
      </c>
      <c r="S210" s="4">
        <v>5.8254999268705903E-5</v>
      </c>
      <c r="T210" s="4">
        <v>0</v>
      </c>
      <c r="U210" s="6">
        <v>272683.17401804402</v>
      </c>
      <c r="V210" s="6">
        <v>0.57352046780040999</v>
      </c>
      <c r="W210" s="6">
        <v>0</v>
      </c>
      <c r="X210" s="6">
        <f t="shared" si="15"/>
        <v>272683.74753851199</v>
      </c>
      <c r="Y210" s="6">
        <f t="shared" si="16"/>
        <v>272683.1740180442</v>
      </c>
      <c r="Z210" s="6">
        <f t="shared" si="17"/>
        <v>0.57352046780041055</v>
      </c>
      <c r="AA210" s="6">
        <f t="shared" si="18"/>
        <v>0</v>
      </c>
      <c r="AB210" s="6">
        <v>158142.60677176499</v>
      </c>
      <c r="AC210" s="6">
        <v>0.33261319530084799</v>
      </c>
      <c r="AD210" s="6">
        <f t="shared" si="19"/>
        <v>2000</v>
      </c>
      <c r="AE210" s="6">
        <v>0</v>
      </c>
      <c r="AF210" s="6">
        <v>160142.93938495999</v>
      </c>
    </row>
    <row r="211" spans="1:32" x14ac:dyDescent="0.25">
      <c r="A211" t="s">
        <v>164</v>
      </c>
      <c r="B211" s="3">
        <v>14543</v>
      </c>
      <c r="C211" s="6">
        <v>621060</v>
      </c>
      <c r="D211" s="6">
        <v>626595</v>
      </c>
      <c r="E211" s="6">
        <v>571860</v>
      </c>
      <c r="F211" s="6">
        <v>49200</v>
      </c>
      <c r="G211" s="6">
        <v>5535</v>
      </c>
      <c r="H211" s="6">
        <v>0</v>
      </c>
      <c r="I211" s="5">
        <v>42.705081482500198</v>
      </c>
      <c r="J211" s="5">
        <v>39.322010589286897</v>
      </c>
      <c r="K211" s="5">
        <v>3.3830708932132301</v>
      </c>
      <c r="L211" s="5">
        <v>0.38059547548648798</v>
      </c>
      <c r="M211" s="5">
        <v>0</v>
      </c>
      <c r="N211" s="5">
        <v>28.612585533793201</v>
      </c>
      <c r="O211" s="6">
        <v>416112.83141795499</v>
      </c>
      <c r="P211" s="4">
        <v>14.092495948707001</v>
      </c>
      <c r="Q211" s="2">
        <v>0.49252787491234801</v>
      </c>
      <c r="R211" s="4">
        <v>26.3459137013412</v>
      </c>
      <c r="S211" s="4">
        <v>2.2666718324519799</v>
      </c>
      <c r="T211" s="4">
        <v>0</v>
      </c>
      <c r="U211" s="6">
        <v>383148.62295860599</v>
      </c>
      <c r="V211" s="6">
        <v>32964.208459349102</v>
      </c>
      <c r="W211" s="6">
        <v>0</v>
      </c>
      <c r="X211" s="6">
        <f t="shared" si="15"/>
        <v>416112.83141795499</v>
      </c>
      <c r="Y211" s="6">
        <f t="shared" si="16"/>
        <v>383148.62295860588</v>
      </c>
      <c r="Z211" s="6">
        <f t="shared" si="17"/>
        <v>32964.208459349153</v>
      </c>
      <c r="AA211" s="6">
        <f t="shared" si="18"/>
        <v>0</v>
      </c>
      <c r="AB211" s="6">
        <v>222207.04388484301</v>
      </c>
      <c r="AC211" s="6">
        <v>19117.592695999501</v>
      </c>
      <c r="AD211" s="6">
        <f t="shared" si="19"/>
        <v>5535</v>
      </c>
      <c r="AE211" s="6">
        <v>0</v>
      </c>
      <c r="AF211" s="6">
        <v>246859.63658084301</v>
      </c>
    </row>
    <row r="212" spans="1:32" x14ac:dyDescent="0.25">
      <c r="A212" t="s">
        <v>112</v>
      </c>
      <c r="B212" s="3">
        <v>23581</v>
      </c>
      <c r="C212" s="6">
        <v>880228</v>
      </c>
      <c r="D212" s="6">
        <v>886028</v>
      </c>
      <c r="E212" s="6">
        <v>869728</v>
      </c>
      <c r="F212" s="6">
        <v>10500</v>
      </c>
      <c r="G212" s="6">
        <v>5800</v>
      </c>
      <c r="H212" s="6">
        <v>0</v>
      </c>
      <c r="I212" s="5">
        <v>37.327848691743398</v>
      </c>
      <c r="J212" s="5">
        <v>36.882574954412398</v>
      </c>
      <c r="K212" s="5">
        <v>0.44527373733090198</v>
      </c>
      <c r="L212" s="5">
        <v>0.24596073109707001</v>
      </c>
      <c r="M212" s="5">
        <v>0</v>
      </c>
      <c r="N212" s="5">
        <v>28.318605176948299</v>
      </c>
      <c r="O212" s="6">
        <v>667781.02867761697</v>
      </c>
      <c r="P212" s="4">
        <v>9.0092435147951004</v>
      </c>
      <c r="Q212" s="2">
        <v>0.318138674503953</v>
      </c>
      <c r="R212" s="4">
        <v>27.9808002509996</v>
      </c>
      <c r="S212" s="4">
        <v>0.337804925948682</v>
      </c>
      <c r="T212" s="4">
        <v>0</v>
      </c>
      <c r="U212" s="6">
        <v>659815.25071882096</v>
      </c>
      <c r="V212" s="6">
        <v>7965.7779587958803</v>
      </c>
      <c r="W212" s="6">
        <v>0</v>
      </c>
      <c r="X212" s="6">
        <f t="shared" si="15"/>
        <v>667781.02867761697</v>
      </c>
      <c r="Y212" s="6">
        <f t="shared" si="16"/>
        <v>659815.25071882107</v>
      </c>
      <c r="Z212" s="6">
        <f t="shared" si="17"/>
        <v>7965.7779587958785</v>
      </c>
      <c r="AA212" s="6">
        <f t="shared" si="18"/>
        <v>0</v>
      </c>
      <c r="AB212" s="6">
        <v>382659.85465438</v>
      </c>
      <c r="AC212" s="6">
        <v>4619.75292720367</v>
      </c>
      <c r="AD212" s="6">
        <f t="shared" si="19"/>
        <v>5800</v>
      </c>
      <c r="AE212" s="6">
        <v>0</v>
      </c>
      <c r="AF212" s="6">
        <v>393079.60758158402</v>
      </c>
    </row>
    <row r="213" spans="1:32" x14ac:dyDescent="0.25">
      <c r="A213" t="s">
        <v>207</v>
      </c>
      <c r="B213" s="3">
        <v>10747</v>
      </c>
      <c r="C213" s="6">
        <v>6300</v>
      </c>
      <c r="D213" s="6">
        <v>6300</v>
      </c>
      <c r="E213" s="6">
        <v>5600</v>
      </c>
      <c r="F213" s="6">
        <v>700</v>
      </c>
      <c r="G213" s="6">
        <v>0</v>
      </c>
      <c r="H213" s="6">
        <v>0</v>
      </c>
      <c r="I213" s="5">
        <v>0.586210105145622</v>
      </c>
      <c r="J213" s="5">
        <v>0.52107564901833103</v>
      </c>
      <c r="K213" s="5">
        <v>6.5134456127291296E-2</v>
      </c>
      <c r="L213" s="5">
        <v>0</v>
      </c>
      <c r="M213" s="5">
        <v>0</v>
      </c>
      <c r="N213" s="5">
        <v>26.042783786371</v>
      </c>
      <c r="O213" s="6">
        <v>279881.79735213</v>
      </c>
      <c r="P213" s="4">
        <v>-25.4565736812254</v>
      </c>
      <c r="Q213" s="2">
        <v>-0.977490497561463</v>
      </c>
      <c r="R213" s="4">
        <v>23.1491411434409</v>
      </c>
      <c r="S213" s="4">
        <v>2.8936426429301201</v>
      </c>
      <c r="T213" s="4">
        <v>0</v>
      </c>
      <c r="U213" s="6">
        <v>248783.81986856001</v>
      </c>
      <c r="V213" s="6">
        <v>31097.977483570001</v>
      </c>
      <c r="W213" s="6">
        <v>0</v>
      </c>
      <c r="X213" s="6">
        <f t="shared" si="15"/>
        <v>6300</v>
      </c>
      <c r="Y213" s="6">
        <f t="shared" si="16"/>
        <v>5600</v>
      </c>
      <c r="Z213" s="6">
        <f t="shared" si="17"/>
        <v>700</v>
      </c>
      <c r="AA213" s="6">
        <f t="shared" si="18"/>
        <v>0</v>
      </c>
      <c r="AB213" s="6">
        <v>3247.72</v>
      </c>
      <c r="AC213" s="6">
        <v>405.96499999999997</v>
      </c>
      <c r="AD213" s="6">
        <f t="shared" si="19"/>
        <v>0</v>
      </c>
      <c r="AE213" s="6">
        <v>0</v>
      </c>
      <c r="AF213" s="6">
        <v>3653.6849999999999</v>
      </c>
    </row>
    <row r="214" spans="1:32" x14ac:dyDescent="0.25">
      <c r="A214" t="s">
        <v>161</v>
      </c>
      <c r="B214" s="3">
        <v>14899</v>
      </c>
      <c r="C214" s="6">
        <v>145000</v>
      </c>
      <c r="D214" s="6">
        <v>147400</v>
      </c>
      <c r="E214" s="6">
        <v>130000</v>
      </c>
      <c r="F214" s="6">
        <v>15000</v>
      </c>
      <c r="G214" s="6">
        <v>2400</v>
      </c>
      <c r="H214" s="6">
        <v>0</v>
      </c>
      <c r="I214" s="5">
        <v>9.7321967917309902</v>
      </c>
      <c r="J214" s="5">
        <v>8.72541781327606</v>
      </c>
      <c r="K214" s="5">
        <v>1.0067789784549299</v>
      </c>
      <c r="L214" s="5">
        <v>0.16108463655278901</v>
      </c>
      <c r="M214" s="5">
        <v>0</v>
      </c>
      <c r="N214" s="5">
        <v>30.719677167848399</v>
      </c>
      <c r="O214" s="6">
        <v>457692.47012377402</v>
      </c>
      <c r="P214" s="4">
        <v>-20.9874803761175</v>
      </c>
      <c r="Q214" s="2">
        <v>-0.68319338974314403</v>
      </c>
      <c r="R214" s="4">
        <v>27.5417795297952</v>
      </c>
      <c r="S214" s="4">
        <v>3.17789763805329</v>
      </c>
      <c r="T214" s="4">
        <v>0</v>
      </c>
      <c r="U214" s="6">
        <v>410344.97321441799</v>
      </c>
      <c r="V214" s="6">
        <v>47347.496909355898</v>
      </c>
      <c r="W214" s="6">
        <v>0</v>
      </c>
      <c r="X214" s="6">
        <f t="shared" si="15"/>
        <v>145000</v>
      </c>
      <c r="Y214" s="6">
        <f t="shared" si="16"/>
        <v>130000</v>
      </c>
      <c r="Z214" s="6">
        <f t="shared" si="17"/>
        <v>15000</v>
      </c>
      <c r="AA214" s="6">
        <f t="shared" si="18"/>
        <v>0</v>
      </c>
      <c r="AB214" s="6">
        <v>75393.5</v>
      </c>
      <c r="AC214" s="6">
        <v>8699.25</v>
      </c>
      <c r="AD214" s="6">
        <f t="shared" si="19"/>
        <v>2400</v>
      </c>
      <c r="AE214" s="6">
        <v>0</v>
      </c>
      <c r="AF214" s="6">
        <v>86492.75</v>
      </c>
    </row>
    <row r="215" spans="1:32" x14ac:dyDescent="0.25">
      <c r="A215" t="s">
        <v>203</v>
      </c>
      <c r="B215" s="3">
        <v>11223</v>
      </c>
      <c r="C215" s="6">
        <v>287468</v>
      </c>
      <c r="D215" s="6">
        <v>287833</v>
      </c>
      <c r="E215" s="6">
        <v>250028</v>
      </c>
      <c r="F215" s="6">
        <v>37440</v>
      </c>
      <c r="G215" s="6">
        <v>365</v>
      </c>
      <c r="H215" s="6">
        <v>0</v>
      </c>
      <c r="I215" s="5">
        <v>25.6141851554843</v>
      </c>
      <c r="J215" s="5">
        <v>22.278178740087299</v>
      </c>
      <c r="K215" s="5">
        <v>3.33600641539695</v>
      </c>
      <c r="L215" s="5">
        <v>3.2522498440702097E-2</v>
      </c>
      <c r="M215" s="5">
        <v>0</v>
      </c>
      <c r="N215" s="5">
        <v>22.237064008416301</v>
      </c>
      <c r="O215" s="6">
        <v>249566.56936645601</v>
      </c>
      <c r="P215" s="4">
        <v>3.37712114706799</v>
      </c>
      <c r="Q215" s="2">
        <v>0.15186902127860999</v>
      </c>
      <c r="R215" s="4">
        <v>19.340895821087202</v>
      </c>
      <c r="S215" s="4">
        <v>2.8961681873290401</v>
      </c>
      <c r="T215" s="4">
        <v>0</v>
      </c>
      <c r="U215" s="6">
        <v>217062.87380006199</v>
      </c>
      <c r="V215" s="6">
        <v>32503.695566393901</v>
      </c>
      <c r="W215" s="6">
        <v>0</v>
      </c>
      <c r="X215" s="6">
        <f t="shared" si="15"/>
        <v>249566.56936645601</v>
      </c>
      <c r="Y215" s="6">
        <f t="shared" si="16"/>
        <v>217062.87380006214</v>
      </c>
      <c r="Z215" s="6">
        <f t="shared" si="17"/>
        <v>32503.695566393868</v>
      </c>
      <c r="AA215" s="6">
        <f t="shared" si="18"/>
        <v>0</v>
      </c>
      <c r="AB215" s="6">
        <v>125885.613660346</v>
      </c>
      <c r="AC215" s="6">
        <v>18850.518243730101</v>
      </c>
      <c r="AD215" s="6">
        <f t="shared" si="19"/>
        <v>365</v>
      </c>
      <c r="AE215" s="6">
        <v>0</v>
      </c>
      <c r="AF215" s="6">
        <v>145101.131904076</v>
      </c>
    </row>
    <row r="216" spans="1:32" x14ac:dyDescent="0.25">
      <c r="A216" t="s">
        <v>194</v>
      </c>
      <c r="B216" s="3">
        <v>11563</v>
      </c>
      <c r="C216" s="6">
        <v>50000</v>
      </c>
      <c r="D216" s="6">
        <v>50000</v>
      </c>
      <c r="E216" s="6">
        <v>50000</v>
      </c>
      <c r="F216" s="6">
        <v>0</v>
      </c>
      <c r="G216" s="6">
        <v>0</v>
      </c>
      <c r="H216" s="6">
        <v>0</v>
      </c>
      <c r="I216" s="5">
        <v>4.3241373346017502</v>
      </c>
      <c r="J216" s="5">
        <v>4.3241373346017502</v>
      </c>
      <c r="K216" s="5">
        <v>0</v>
      </c>
      <c r="L216" s="5">
        <v>0</v>
      </c>
      <c r="M216" s="5">
        <v>0</v>
      </c>
      <c r="N216" s="5">
        <v>38.729674472800902</v>
      </c>
      <c r="O216" s="6">
        <v>447831.22592899698</v>
      </c>
      <c r="P216" s="4">
        <v>-34.4055371381992</v>
      </c>
      <c r="Q216" s="2">
        <v>-0.88835079577964204</v>
      </c>
      <c r="R216" s="4">
        <v>38.729674472800902</v>
      </c>
      <c r="S216" s="4">
        <v>0</v>
      </c>
      <c r="T216" s="4">
        <v>0</v>
      </c>
      <c r="U216" s="6">
        <v>447831.22592899698</v>
      </c>
      <c r="V216" s="6">
        <v>0</v>
      </c>
      <c r="W216" s="6">
        <v>0</v>
      </c>
      <c r="X216" s="6">
        <f t="shared" si="15"/>
        <v>50000</v>
      </c>
      <c r="Y216" s="6">
        <f t="shared" si="16"/>
        <v>50000</v>
      </c>
      <c r="Z216" s="6">
        <f t="shared" si="17"/>
        <v>0</v>
      </c>
      <c r="AA216" s="6">
        <f t="shared" si="18"/>
        <v>0</v>
      </c>
      <c r="AB216" s="6">
        <v>28997.5</v>
      </c>
      <c r="AC216" s="6">
        <v>0</v>
      </c>
      <c r="AD216" s="6">
        <f t="shared" si="19"/>
        <v>0</v>
      </c>
      <c r="AE216" s="6">
        <v>0</v>
      </c>
      <c r="AF216" s="6">
        <v>28997.5</v>
      </c>
    </row>
    <row r="217" spans="1:32" x14ac:dyDescent="0.25">
      <c r="A217" t="s">
        <v>109</v>
      </c>
      <c r="B217" s="3">
        <v>24545</v>
      </c>
      <c r="C217" s="6">
        <v>921558</v>
      </c>
      <c r="D217" s="6">
        <v>936203</v>
      </c>
      <c r="E217" s="6">
        <v>872787</v>
      </c>
      <c r="F217" s="6">
        <v>42771</v>
      </c>
      <c r="G217" s="6">
        <v>14645</v>
      </c>
      <c r="H217" s="6">
        <v>6000</v>
      </c>
      <c r="I217" s="5">
        <v>37.545650845386</v>
      </c>
      <c r="J217" s="5">
        <v>35.558647382358899</v>
      </c>
      <c r="K217" s="5">
        <v>1.7425544917498501</v>
      </c>
      <c r="L217" s="5">
        <v>0.59665919739254403</v>
      </c>
      <c r="M217" s="5">
        <v>0.24444897127724599</v>
      </c>
      <c r="N217" s="5">
        <v>36.731190881186599</v>
      </c>
      <c r="O217" s="6">
        <v>901567.08017872495</v>
      </c>
      <c r="P217" s="4">
        <v>0.81445996419944999</v>
      </c>
      <c r="Q217" s="2">
        <v>2.2173524589332399E-2</v>
      </c>
      <c r="R217" s="4">
        <v>34.787290540170197</v>
      </c>
      <c r="S217" s="4">
        <v>1.7047540851245699</v>
      </c>
      <c r="T217" s="4">
        <v>0.23914625589178301</v>
      </c>
      <c r="U217" s="6">
        <v>853854.04630847799</v>
      </c>
      <c r="V217" s="6">
        <v>41843.189019382597</v>
      </c>
      <c r="W217" s="6">
        <v>5869.8448508638103</v>
      </c>
      <c r="X217" s="6">
        <f t="shared" si="15"/>
        <v>901567.08017872495</v>
      </c>
      <c r="Y217" s="6">
        <f t="shared" si="16"/>
        <v>853854.04630847846</v>
      </c>
      <c r="Z217" s="6">
        <f t="shared" si="17"/>
        <v>41843.189019382662</v>
      </c>
      <c r="AA217" s="6">
        <f t="shared" si="18"/>
        <v>5869.8448508638085</v>
      </c>
      <c r="AB217" s="6">
        <v>495192.65415660199</v>
      </c>
      <c r="AC217" s="6">
        <v>24266.957471791</v>
      </c>
      <c r="AD217" s="6">
        <f t="shared" si="19"/>
        <v>14645</v>
      </c>
      <c r="AE217" s="6">
        <v>5869.8448508638103</v>
      </c>
      <c r="AF217" s="6">
        <v>539974.45647925697</v>
      </c>
    </row>
    <row r="218" spans="1:32" x14ac:dyDescent="0.25">
      <c r="A218" t="s">
        <v>163</v>
      </c>
      <c r="B218" s="3">
        <v>14789</v>
      </c>
      <c r="C218" s="6">
        <v>102100</v>
      </c>
      <c r="D218" s="6">
        <v>104500</v>
      </c>
      <c r="E218" s="6">
        <v>89100</v>
      </c>
      <c r="F218" s="6">
        <v>13000</v>
      </c>
      <c r="G218" s="6">
        <v>2400</v>
      </c>
      <c r="H218" s="6">
        <v>0</v>
      </c>
      <c r="I218" s="5">
        <v>6.9037798363648699</v>
      </c>
      <c r="J218" s="5">
        <v>6.0247481236053799</v>
      </c>
      <c r="K218" s="5">
        <v>0.879031712759483</v>
      </c>
      <c r="L218" s="5">
        <v>0.16228277774021199</v>
      </c>
      <c r="M218" s="5">
        <v>0</v>
      </c>
      <c r="N218" s="5">
        <v>28.996158805703299</v>
      </c>
      <c r="O218" s="6">
        <v>428824.192577546</v>
      </c>
      <c r="P218" s="4">
        <v>-22.092378969338402</v>
      </c>
      <c r="Q218" s="2">
        <v>-0.76190708974159205</v>
      </c>
      <c r="R218" s="4">
        <v>25.304189516044701</v>
      </c>
      <c r="S218" s="4">
        <v>3.6919692896586001</v>
      </c>
      <c r="T218" s="4">
        <v>0</v>
      </c>
      <c r="U218" s="6">
        <v>374223.65875278501</v>
      </c>
      <c r="V218" s="6">
        <v>54600.533824760998</v>
      </c>
      <c r="W218" s="6">
        <v>0</v>
      </c>
      <c r="X218" s="6">
        <f t="shared" si="15"/>
        <v>102100</v>
      </c>
      <c r="Y218" s="6">
        <f t="shared" si="16"/>
        <v>89100</v>
      </c>
      <c r="Z218" s="6">
        <f t="shared" si="17"/>
        <v>13000</v>
      </c>
      <c r="AA218" s="6">
        <f t="shared" si="18"/>
        <v>0</v>
      </c>
      <c r="AB218" s="6">
        <v>51673.544999999998</v>
      </c>
      <c r="AC218" s="6">
        <v>7539.35</v>
      </c>
      <c r="AD218" s="6">
        <f t="shared" si="19"/>
        <v>2400</v>
      </c>
      <c r="AE218" s="6">
        <v>0</v>
      </c>
      <c r="AF218" s="6">
        <v>61612.894999999997</v>
      </c>
    </row>
    <row r="219" spans="1:32" x14ac:dyDescent="0.25">
      <c r="A219" t="s">
        <v>20</v>
      </c>
      <c r="B219" s="3">
        <v>102911</v>
      </c>
      <c r="C219" s="6">
        <v>7471937</v>
      </c>
      <c r="D219" s="6">
        <v>7475137</v>
      </c>
      <c r="E219" s="6">
        <v>7423937</v>
      </c>
      <c r="F219" s="6">
        <v>48000</v>
      </c>
      <c r="G219" s="6">
        <v>3200</v>
      </c>
      <c r="H219" s="6">
        <v>0</v>
      </c>
      <c r="I219" s="5">
        <v>72.605814733118905</v>
      </c>
      <c r="J219" s="5">
        <v>72.139392290425704</v>
      </c>
      <c r="K219" s="5">
        <v>0.46642244269320099</v>
      </c>
      <c r="L219" s="5">
        <v>3.10948295128801E-2</v>
      </c>
      <c r="M219" s="5">
        <v>0</v>
      </c>
      <c r="N219" s="5">
        <v>50.546879920073302</v>
      </c>
      <c r="O219" s="6">
        <v>5201829.9594546603</v>
      </c>
      <c r="P219" s="4">
        <v>22.0589348130456</v>
      </c>
      <c r="Q219" s="2">
        <v>0.436405468506188</v>
      </c>
      <c r="R219" s="4">
        <v>50.222164891538696</v>
      </c>
      <c r="S219" s="4">
        <v>0.32471502853457102</v>
      </c>
      <c r="T219" s="4">
        <v>0</v>
      </c>
      <c r="U219" s="6">
        <v>5168413.2111531403</v>
      </c>
      <c r="V219" s="6">
        <v>33416.7483015213</v>
      </c>
      <c r="W219" s="6">
        <v>0</v>
      </c>
      <c r="X219" s="6">
        <f t="shared" si="15"/>
        <v>5201829.9594546603</v>
      </c>
      <c r="Y219" s="6">
        <f t="shared" si="16"/>
        <v>5168413.2111531394</v>
      </c>
      <c r="Z219" s="6">
        <f t="shared" si="17"/>
        <v>33416.748301521235</v>
      </c>
      <c r="AA219" s="6">
        <f t="shared" si="18"/>
        <v>0</v>
      </c>
      <c r="AB219" s="6">
        <v>2997421.2418082599</v>
      </c>
      <c r="AC219" s="6">
        <v>19380.043177467302</v>
      </c>
      <c r="AD219" s="6">
        <f t="shared" si="19"/>
        <v>3200</v>
      </c>
      <c r="AE219" s="6">
        <v>0</v>
      </c>
      <c r="AF219" s="6">
        <v>3020001.28498573</v>
      </c>
    </row>
    <row r="220" spans="1:32" x14ac:dyDescent="0.25">
      <c r="A220" t="s">
        <v>140</v>
      </c>
      <c r="B220" s="3">
        <v>17430</v>
      </c>
      <c r="C220" s="6">
        <v>706000</v>
      </c>
      <c r="D220" s="6">
        <v>722000</v>
      </c>
      <c r="E220" s="6">
        <v>690000</v>
      </c>
      <c r="F220" s="6">
        <v>16000</v>
      </c>
      <c r="G220" s="6">
        <v>16000</v>
      </c>
      <c r="H220" s="6">
        <v>0</v>
      </c>
      <c r="I220" s="5">
        <v>40.504876649454999</v>
      </c>
      <c r="J220" s="5">
        <v>39.586919104991402</v>
      </c>
      <c r="K220" s="5">
        <v>0.91795754446356903</v>
      </c>
      <c r="L220" s="5">
        <v>0.91795754446356903</v>
      </c>
      <c r="M220" s="5">
        <v>0</v>
      </c>
      <c r="N220" s="5">
        <v>35.853206874267002</v>
      </c>
      <c r="O220" s="6">
        <v>624921.39581847296</v>
      </c>
      <c r="P220" s="4">
        <v>4.6516697751879796</v>
      </c>
      <c r="Q220" s="2">
        <v>0.129742083922949</v>
      </c>
      <c r="R220" s="4">
        <v>35.040669607994602</v>
      </c>
      <c r="S220" s="4">
        <v>0.81253726627233902</v>
      </c>
      <c r="T220" s="4">
        <v>0</v>
      </c>
      <c r="U220" s="6">
        <v>610758.87126734701</v>
      </c>
      <c r="V220" s="6">
        <v>14162.5245511269</v>
      </c>
      <c r="W220" s="6">
        <v>0</v>
      </c>
      <c r="X220" s="6">
        <f t="shared" si="15"/>
        <v>624921.39581847296</v>
      </c>
      <c r="Y220" s="6">
        <f t="shared" si="16"/>
        <v>610758.87126734608</v>
      </c>
      <c r="Z220" s="6">
        <f t="shared" si="17"/>
        <v>14162.524551126866</v>
      </c>
      <c r="AA220" s="6">
        <f t="shared" si="18"/>
        <v>0</v>
      </c>
      <c r="AB220" s="6">
        <v>354209.60739149799</v>
      </c>
      <c r="AC220" s="6">
        <v>8213.5561134260297</v>
      </c>
      <c r="AD220" s="6">
        <f t="shared" si="19"/>
        <v>16000</v>
      </c>
      <c r="AE220" s="6">
        <v>0</v>
      </c>
      <c r="AF220" s="6">
        <v>378423.16350492398</v>
      </c>
    </row>
    <row r="221" spans="1:32" x14ac:dyDescent="0.25">
      <c r="A221" t="s">
        <v>181</v>
      </c>
      <c r="B221" s="3">
        <v>12773</v>
      </c>
      <c r="C221" s="6">
        <v>630842</v>
      </c>
      <c r="D221" s="6">
        <v>632459</v>
      </c>
      <c r="E221" s="6">
        <v>514806</v>
      </c>
      <c r="F221" s="6">
        <v>116036</v>
      </c>
      <c r="G221" s="6">
        <v>1617</v>
      </c>
      <c r="H221" s="6">
        <v>0</v>
      </c>
      <c r="I221" s="5">
        <v>49.388710561340297</v>
      </c>
      <c r="J221" s="5">
        <v>40.304235496750998</v>
      </c>
      <c r="K221" s="5">
        <v>9.0844750645893697</v>
      </c>
      <c r="L221" s="5">
        <v>0.126595161669146</v>
      </c>
      <c r="M221" s="5">
        <v>0</v>
      </c>
      <c r="N221" s="5">
        <v>41.612929119709896</v>
      </c>
      <c r="O221" s="6">
        <v>531521.94364605402</v>
      </c>
      <c r="P221" s="4">
        <v>7.77578144163044</v>
      </c>
      <c r="Q221" s="2">
        <v>0.18685974782648601</v>
      </c>
      <c r="R221" s="4">
        <v>33.9587180124363</v>
      </c>
      <c r="S221" s="4">
        <v>7.6542111072735404</v>
      </c>
      <c r="T221" s="4">
        <v>0</v>
      </c>
      <c r="U221" s="6">
        <v>433754.705172849</v>
      </c>
      <c r="V221" s="6">
        <v>97767.238473204998</v>
      </c>
      <c r="W221" s="6">
        <v>0</v>
      </c>
      <c r="X221" s="6">
        <f t="shared" si="15"/>
        <v>531521.94364605402</v>
      </c>
      <c r="Y221" s="6">
        <f t="shared" si="16"/>
        <v>433754.70517284912</v>
      </c>
      <c r="Z221" s="6">
        <f t="shared" si="17"/>
        <v>97767.238473204896</v>
      </c>
      <c r="AA221" s="6">
        <f t="shared" si="18"/>
        <v>0</v>
      </c>
      <c r="AB221" s="6">
        <v>251556.04126499401</v>
      </c>
      <c r="AC221" s="6">
        <v>56700.109952535196</v>
      </c>
      <c r="AD221" s="6">
        <f t="shared" si="19"/>
        <v>1617</v>
      </c>
      <c r="AE221" s="6">
        <v>0</v>
      </c>
      <c r="AF221" s="6">
        <v>309873.15121752903</v>
      </c>
    </row>
    <row r="222" spans="1:32" x14ac:dyDescent="0.25">
      <c r="A222" t="s">
        <v>201</v>
      </c>
      <c r="B222" s="3">
        <v>11338</v>
      </c>
      <c r="C222" s="6">
        <v>119500</v>
      </c>
      <c r="D222" s="6">
        <v>122100</v>
      </c>
      <c r="E222" s="6">
        <v>111600</v>
      </c>
      <c r="F222" s="6">
        <v>7900</v>
      </c>
      <c r="G222" s="6">
        <v>2600</v>
      </c>
      <c r="H222" s="6">
        <v>0</v>
      </c>
      <c r="I222" s="5">
        <v>10.5397777385782</v>
      </c>
      <c r="J222" s="5">
        <v>9.8430058211324791</v>
      </c>
      <c r="K222" s="5">
        <v>0.69677191744575795</v>
      </c>
      <c r="L222" s="5">
        <v>0.229317339918857</v>
      </c>
      <c r="M222" s="5">
        <v>0</v>
      </c>
      <c r="N222" s="5">
        <v>32.390347499716199</v>
      </c>
      <c r="O222" s="6">
        <v>367241.75995178201</v>
      </c>
      <c r="P222" s="4">
        <v>-21.850569761137901</v>
      </c>
      <c r="Q222" s="2">
        <v>-0.67460127623914501</v>
      </c>
      <c r="R222" s="4">
        <v>30.2490609286052</v>
      </c>
      <c r="S222" s="4">
        <v>2.1412865711109399</v>
      </c>
      <c r="T222" s="4">
        <v>0</v>
      </c>
      <c r="U222" s="6">
        <v>342963.85280852602</v>
      </c>
      <c r="V222" s="6">
        <v>24277.907143255899</v>
      </c>
      <c r="W222" s="6">
        <v>0</v>
      </c>
      <c r="X222" s="6">
        <f t="shared" si="15"/>
        <v>119500</v>
      </c>
      <c r="Y222" s="6">
        <f t="shared" si="16"/>
        <v>111600</v>
      </c>
      <c r="Z222" s="6">
        <f t="shared" si="17"/>
        <v>7899.9999999999991</v>
      </c>
      <c r="AA222" s="6">
        <f t="shared" si="18"/>
        <v>0</v>
      </c>
      <c r="AB222" s="6">
        <v>64722.42</v>
      </c>
      <c r="AC222" s="6">
        <v>4581.6049999999996</v>
      </c>
      <c r="AD222" s="6">
        <f t="shared" si="19"/>
        <v>2600</v>
      </c>
      <c r="AE222" s="6">
        <v>0</v>
      </c>
      <c r="AF222" s="6">
        <v>71904.024999999994</v>
      </c>
    </row>
    <row r="223" spans="1:32" x14ac:dyDescent="0.25">
      <c r="A223" t="s">
        <v>180</v>
      </c>
      <c r="B223" s="3">
        <v>12805</v>
      </c>
      <c r="C223" s="6">
        <v>75904</v>
      </c>
      <c r="D223" s="6">
        <v>75904</v>
      </c>
      <c r="E223" s="6">
        <v>67314</v>
      </c>
      <c r="F223" s="6">
        <v>8590</v>
      </c>
      <c r="G223" s="6">
        <v>0</v>
      </c>
      <c r="H223" s="6">
        <v>0</v>
      </c>
      <c r="I223" s="5">
        <v>5.9276844982428702</v>
      </c>
      <c r="J223" s="5">
        <v>5.2568527918781696</v>
      </c>
      <c r="K223" s="5">
        <v>0.67083170636470102</v>
      </c>
      <c r="L223" s="5">
        <v>0</v>
      </c>
      <c r="M223" s="5">
        <v>0</v>
      </c>
      <c r="N223" s="5">
        <v>36.546295370448803</v>
      </c>
      <c r="O223" s="6">
        <v>467975.31221859599</v>
      </c>
      <c r="P223" s="4">
        <v>-30.618610872205899</v>
      </c>
      <c r="Q223" s="2">
        <v>-0.83780340967101197</v>
      </c>
      <c r="R223" s="4">
        <v>32.410377932208903</v>
      </c>
      <c r="S223" s="4">
        <v>4.1359174382398098</v>
      </c>
      <c r="T223" s="4">
        <v>0</v>
      </c>
      <c r="U223" s="6">
        <v>415014.88942193601</v>
      </c>
      <c r="V223" s="6">
        <v>52960.422796660801</v>
      </c>
      <c r="W223" s="6">
        <v>0</v>
      </c>
      <c r="X223" s="6">
        <f t="shared" si="15"/>
        <v>75904</v>
      </c>
      <c r="Y223" s="6">
        <f t="shared" si="16"/>
        <v>67314</v>
      </c>
      <c r="Z223" s="6">
        <f t="shared" si="17"/>
        <v>8590</v>
      </c>
      <c r="AA223" s="6">
        <f t="shared" si="18"/>
        <v>0</v>
      </c>
      <c r="AB223" s="6">
        <v>39038.754300000001</v>
      </c>
      <c r="AC223" s="6">
        <v>4981.7704999999996</v>
      </c>
      <c r="AD223" s="6">
        <f t="shared" si="19"/>
        <v>0</v>
      </c>
      <c r="AE223" s="6">
        <v>0</v>
      </c>
      <c r="AF223" s="6">
        <v>44020.524799999999</v>
      </c>
    </row>
    <row r="224" spans="1:32" x14ac:dyDescent="0.25">
      <c r="A224" t="s">
        <v>122</v>
      </c>
      <c r="B224" s="3">
        <v>21104</v>
      </c>
      <c r="C224" s="6">
        <v>374000</v>
      </c>
      <c r="D224" s="6">
        <v>374650</v>
      </c>
      <c r="E224" s="6">
        <v>364000</v>
      </c>
      <c r="F224" s="6">
        <v>10000</v>
      </c>
      <c r="G224" s="6">
        <v>650</v>
      </c>
      <c r="H224" s="6">
        <v>0</v>
      </c>
      <c r="I224" s="5">
        <v>17.721758908263801</v>
      </c>
      <c r="J224" s="5">
        <v>17.247915087187302</v>
      </c>
      <c r="K224" s="5">
        <v>0.47384382107657302</v>
      </c>
      <c r="L224" s="5">
        <v>3.07998483699773E-2</v>
      </c>
      <c r="M224" s="5">
        <v>0</v>
      </c>
      <c r="N224" s="5">
        <v>30.9264104299412</v>
      </c>
      <c r="O224" s="6">
        <v>652670.96571347897</v>
      </c>
      <c r="P224" s="4">
        <v>-13.2046515216774</v>
      </c>
      <c r="Q224" s="2">
        <v>-0.42697006662284198</v>
      </c>
      <c r="R224" s="4">
        <v>30.099501060156701</v>
      </c>
      <c r="S224" s="4">
        <v>0.82690936978452401</v>
      </c>
      <c r="T224" s="4">
        <v>0</v>
      </c>
      <c r="U224" s="6">
        <v>635219.87037354603</v>
      </c>
      <c r="V224" s="6">
        <v>17451.095339932599</v>
      </c>
      <c r="W224" s="6">
        <v>0</v>
      </c>
      <c r="X224" s="6">
        <f t="shared" si="15"/>
        <v>374000</v>
      </c>
      <c r="Y224" s="6">
        <f t="shared" si="16"/>
        <v>364000</v>
      </c>
      <c r="Z224" s="6">
        <f t="shared" si="17"/>
        <v>10000</v>
      </c>
      <c r="AA224" s="6">
        <f t="shared" si="18"/>
        <v>0</v>
      </c>
      <c r="AB224" s="6">
        <v>211101.8</v>
      </c>
      <c r="AC224" s="6">
        <v>5799.5</v>
      </c>
      <c r="AD224" s="6">
        <f t="shared" si="19"/>
        <v>650</v>
      </c>
      <c r="AE224" s="6">
        <v>0</v>
      </c>
      <c r="AF224" s="6">
        <v>217551.3</v>
      </c>
    </row>
    <row r="225" spans="1:32" x14ac:dyDescent="0.25">
      <c r="A225" t="s">
        <v>136</v>
      </c>
      <c r="B225" s="3">
        <v>17521</v>
      </c>
      <c r="C225" s="6">
        <v>380000</v>
      </c>
      <c r="D225" s="6">
        <v>382000</v>
      </c>
      <c r="E225" s="6">
        <v>365000</v>
      </c>
      <c r="F225" s="6">
        <v>0</v>
      </c>
      <c r="G225" s="6">
        <v>2000</v>
      </c>
      <c r="H225" s="6">
        <v>15000</v>
      </c>
      <c r="I225" s="5">
        <v>21.688259802522701</v>
      </c>
      <c r="J225" s="5">
        <v>20.832144284002101</v>
      </c>
      <c r="K225" s="5">
        <v>0</v>
      </c>
      <c r="L225" s="5">
        <v>0.11414873580275101</v>
      </c>
      <c r="M225" s="5">
        <v>0.85611551852063195</v>
      </c>
      <c r="N225" s="5">
        <v>20.884558289299701</v>
      </c>
      <c r="O225" s="6">
        <v>365918.34578681999</v>
      </c>
      <c r="P225" s="4">
        <v>0.80370151322296801</v>
      </c>
      <c r="Q225" s="2">
        <v>3.8483050591247001E-2</v>
      </c>
      <c r="R225" s="4">
        <v>20.060167830511599</v>
      </c>
      <c r="S225" s="4">
        <v>0</v>
      </c>
      <c r="T225" s="4">
        <v>0.82439045878814698</v>
      </c>
      <c r="U225" s="6">
        <v>351474.20055839297</v>
      </c>
      <c r="V225" s="6">
        <v>0</v>
      </c>
      <c r="W225" s="6">
        <v>14444.1452284271</v>
      </c>
      <c r="X225" s="6">
        <f t="shared" si="15"/>
        <v>365918.34578681999</v>
      </c>
      <c r="Y225" s="6">
        <f t="shared" si="16"/>
        <v>351474.20055839285</v>
      </c>
      <c r="Z225" s="6">
        <f t="shared" si="17"/>
        <v>0</v>
      </c>
      <c r="AA225" s="6">
        <f t="shared" si="18"/>
        <v>14444.145228427104</v>
      </c>
      <c r="AB225" s="6">
        <v>203837.46261384001</v>
      </c>
      <c r="AC225" s="6">
        <v>0</v>
      </c>
      <c r="AD225" s="6">
        <f t="shared" si="19"/>
        <v>2000</v>
      </c>
      <c r="AE225" s="6">
        <v>14444.1452284271</v>
      </c>
      <c r="AF225" s="6">
        <v>220281.607842267</v>
      </c>
    </row>
    <row r="226" spans="1:32" x14ac:dyDescent="0.25">
      <c r="A226" t="s">
        <v>190</v>
      </c>
      <c r="B226" s="3">
        <v>11966</v>
      </c>
      <c r="C226" s="6">
        <v>23105</v>
      </c>
      <c r="D226" s="6">
        <v>23605</v>
      </c>
      <c r="E226" s="6">
        <v>22605</v>
      </c>
      <c r="F226" s="6">
        <v>500</v>
      </c>
      <c r="G226" s="6">
        <v>500</v>
      </c>
      <c r="H226" s="6">
        <v>0</v>
      </c>
      <c r="I226" s="5">
        <v>1.9308875146247699</v>
      </c>
      <c r="J226" s="5">
        <v>1.8891024569613899</v>
      </c>
      <c r="K226" s="5">
        <v>4.1785057663379602E-2</v>
      </c>
      <c r="L226" s="5">
        <v>4.1785057663379602E-2</v>
      </c>
      <c r="M226" s="5">
        <v>0</v>
      </c>
      <c r="N226" s="5">
        <v>35.876073407147203</v>
      </c>
      <c r="O226" s="6">
        <v>429293.09438992298</v>
      </c>
      <c r="P226" s="4">
        <v>-33.945185892522403</v>
      </c>
      <c r="Q226" s="2">
        <v>-0.94617896187490502</v>
      </c>
      <c r="R226" s="4">
        <v>35.099703067239197</v>
      </c>
      <c r="S226" s="4">
        <v>0.776370339907968</v>
      </c>
      <c r="T226" s="4">
        <v>0</v>
      </c>
      <c r="U226" s="6">
        <v>420003.04690258502</v>
      </c>
      <c r="V226" s="6">
        <v>9290.0474873387393</v>
      </c>
      <c r="W226" s="6">
        <v>0</v>
      </c>
      <c r="X226" s="6">
        <f t="shared" si="15"/>
        <v>23105</v>
      </c>
      <c r="Y226" s="6">
        <f t="shared" si="16"/>
        <v>22605</v>
      </c>
      <c r="Z226" s="6">
        <f t="shared" si="17"/>
        <v>500</v>
      </c>
      <c r="AA226" s="6">
        <f t="shared" si="18"/>
        <v>0</v>
      </c>
      <c r="AB226" s="6">
        <v>13109.769749999999</v>
      </c>
      <c r="AC226" s="6">
        <v>289.97500000000002</v>
      </c>
      <c r="AD226" s="6">
        <f t="shared" si="19"/>
        <v>500</v>
      </c>
      <c r="AE226" s="6">
        <v>0</v>
      </c>
      <c r="AF226" s="6">
        <v>13899.74475</v>
      </c>
    </row>
    <row r="227" spans="1:32" x14ac:dyDescent="0.25">
      <c r="A227" t="s">
        <v>149</v>
      </c>
      <c r="B227" s="3">
        <v>16092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33.3755837447384</v>
      </c>
      <c r="O227" s="6">
        <v>537079.89362033003</v>
      </c>
      <c r="P227" s="4">
        <v>-33.3755837447384</v>
      </c>
      <c r="Q227" s="2">
        <v>-1</v>
      </c>
      <c r="R227" s="4" t="e">
        <v>#NUM!</v>
      </c>
      <c r="S227" s="4" t="e">
        <v>#NUM!</v>
      </c>
      <c r="T227" s="4" t="e">
        <v>#NUM!</v>
      </c>
      <c r="U227" s="6">
        <v>0</v>
      </c>
      <c r="V227" s="6">
        <v>0</v>
      </c>
      <c r="W227" s="6">
        <v>0</v>
      </c>
      <c r="X227" s="6">
        <f t="shared" si="15"/>
        <v>0</v>
      </c>
      <c r="Y227" s="6">
        <f t="shared" si="16"/>
        <v>0</v>
      </c>
      <c r="Z227" s="6">
        <f t="shared" si="17"/>
        <v>0</v>
      </c>
      <c r="AA227" s="6">
        <f t="shared" si="18"/>
        <v>0</v>
      </c>
      <c r="AB227" s="6">
        <v>0</v>
      </c>
      <c r="AC227" s="6">
        <v>0</v>
      </c>
      <c r="AD227" s="6">
        <f t="shared" si="19"/>
        <v>0</v>
      </c>
      <c r="AE227" s="6">
        <v>0</v>
      </c>
      <c r="AF227" s="6">
        <v>0</v>
      </c>
    </row>
    <row r="228" spans="1:32" x14ac:dyDescent="0.25">
      <c r="A228" t="s">
        <v>171</v>
      </c>
      <c r="B228" s="3">
        <v>13639</v>
      </c>
      <c r="C228" s="6">
        <v>540000</v>
      </c>
      <c r="D228" s="6">
        <v>542100</v>
      </c>
      <c r="E228" s="6">
        <v>500000</v>
      </c>
      <c r="F228" s="6">
        <v>40000</v>
      </c>
      <c r="G228" s="6">
        <v>2100</v>
      </c>
      <c r="H228" s="6">
        <v>0</v>
      </c>
      <c r="I228" s="5">
        <v>39.592345479873899</v>
      </c>
      <c r="J228" s="5">
        <v>36.659579148031398</v>
      </c>
      <c r="K228" s="5">
        <v>2.9327663318425099</v>
      </c>
      <c r="L228" s="5">
        <v>0.153970232421732</v>
      </c>
      <c r="M228" s="5">
        <v>0</v>
      </c>
      <c r="N228" s="5">
        <v>44.153052127200603</v>
      </c>
      <c r="O228" s="6">
        <v>602203.47796289006</v>
      </c>
      <c r="P228" s="4">
        <v>-4.5607066473267501</v>
      </c>
      <c r="Q228" s="2">
        <v>-0.103293123070808</v>
      </c>
      <c r="R228" s="4">
        <v>40.882455673333901</v>
      </c>
      <c r="S228" s="4">
        <v>3.2705964538667098</v>
      </c>
      <c r="T228" s="4">
        <v>0</v>
      </c>
      <c r="U228" s="6">
        <v>557595.81292860198</v>
      </c>
      <c r="V228" s="6">
        <v>44607.665034288097</v>
      </c>
      <c r="W228" s="6">
        <v>0</v>
      </c>
      <c r="X228" s="6">
        <f t="shared" si="15"/>
        <v>540000</v>
      </c>
      <c r="Y228" s="6">
        <f t="shared" si="16"/>
        <v>500000</v>
      </c>
      <c r="Z228" s="6">
        <f t="shared" si="17"/>
        <v>40000</v>
      </c>
      <c r="AA228" s="6">
        <f t="shared" si="18"/>
        <v>0</v>
      </c>
      <c r="AB228" s="6">
        <v>289975</v>
      </c>
      <c r="AC228" s="6">
        <v>23198</v>
      </c>
      <c r="AD228" s="6">
        <f t="shared" si="19"/>
        <v>2100</v>
      </c>
      <c r="AE228" s="6">
        <v>0</v>
      </c>
      <c r="AF228" s="6">
        <v>315273</v>
      </c>
    </row>
    <row r="229" spans="1:32" x14ac:dyDescent="0.25">
      <c r="A229" t="s">
        <v>202</v>
      </c>
      <c r="B229" s="3">
        <v>11321</v>
      </c>
      <c r="C229" s="6">
        <v>192547</v>
      </c>
      <c r="D229" s="6">
        <v>193350</v>
      </c>
      <c r="E229" s="6">
        <v>182402</v>
      </c>
      <c r="F229" s="6">
        <v>8034</v>
      </c>
      <c r="G229" s="6">
        <v>803</v>
      </c>
      <c r="H229" s="6">
        <v>2111</v>
      </c>
      <c r="I229" s="5">
        <v>17.007949827753698</v>
      </c>
      <c r="J229" s="5">
        <v>16.111827577069199</v>
      </c>
      <c r="K229" s="5">
        <v>0.70965462414980995</v>
      </c>
      <c r="L229" s="5">
        <v>7.0930129847186593E-2</v>
      </c>
      <c r="M229" s="5">
        <v>0.18646762653475801</v>
      </c>
      <c r="N229" s="5">
        <v>20.229103700042899</v>
      </c>
      <c r="O229" s="6">
        <v>229013.68298818599</v>
      </c>
      <c r="P229" s="4">
        <v>-3.2211538722892099</v>
      </c>
      <c r="Q229" s="2">
        <v>-0.159233642777874</v>
      </c>
      <c r="R229" s="4">
        <v>19.163263894504901</v>
      </c>
      <c r="S229" s="4">
        <v>0.84405687508060401</v>
      </c>
      <c r="T229" s="4">
        <v>0.22178293045745001</v>
      </c>
      <c r="U229" s="6">
        <v>216947.31054969001</v>
      </c>
      <c r="V229" s="6">
        <v>9555.5678827875199</v>
      </c>
      <c r="W229" s="6">
        <v>2510.8045557087898</v>
      </c>
      <c r="X229" s="6">
        <f t="shared" si="15"/>
        <v>192547</v>
      </c>
      <c r="Y229" s="6">
        <f t="shared" si="16"/>
        <v>182402</v>
      </c>
      <c r="Z229" s="6">
        <f t="shared" si="17"/>
        <v>8033.9999999999991</v>
      </c>
      <c r="AA229" s="6">
        <f t="shared" si="18"/>
        <v>2111</v>
      </c>
      <c r="AB229" s="6">
        <v>105784.0399</v>
      </c>
      <c r="AC229" s="6">
        <v>4659.3182999999999</v>
      </c>
      <c r="AD229" s="6">
        <f t="shared" si="19"/>
        <v>803</v>
      </c>
      <c r="AE229" s="6">
        <v>2111</v>
      </c>
      <c r="AF229" s="6">
        <v>113357.3582</v>
      </c>
    </row>
    <row r="230" spans="1:32" x14ac:dyDescent="0.25">
      <c r="A230" t="s">
        <v>251</v>
      </c>
      <c r="B230" s="3">
        <v>6984</v>
      </c>
      <c r="C230" s="6">
        <v>58500</v>
      </c>
      <c r="D230" s="6">
        <v>61500</v>
      </c>
      <c r="E230" s="6">
        <v>57500</v>
      </c>
      <c r="F230" s="6">
        <v>1000</v>
      </c>
      <c r="G230" s="6">
        <v>3000</v>
      </c>
      <c r="H230" s="6">
        <v>0</v>
      </c>
      <c r="I230" s="5">
        <v>8.3762886597938095</v>
      </c>
      <c r="J230" s="5">
        <v>8.2331042382588802</v>
      </c>
      <c r="K230" s="5">
        <v>0.14318442153493699</v>
      </c>
      <c r="L230" s="5">
        <v>0.42955326460481102</v>
      </c>
      <c r="M230" s="5">
        <v>0</v>
      </c>
      <c r="N230" s="5">
        <v>32.103799709023299</v>
      </c>
      <c r="O230" s="6">
        <v>224212.93716781901</v>
      </c>
      <c r="P230" s="4">
        <v>-23.727511049229498</v>
      </c>
      <c r="Q230" s="2">
        <v>-0.73908731253891002</v>
      </c>
      <c r="R230" s="4">
        <v>31.555016808014301</v>
      </c>
      <c r="S230" s="4">
        <v>0.548782901008945</v>
      </c>
      <c r="T230" s="4">
        <v>0</v>
      </c>
      <c r="U230" s="6">
        <v>220380.237387172</v>
      </c>
      <c r="V230" s="6">
        <v>3832.6997806464701</v>
      </c>
      <c r="W230" s="6">
        <v>0</v>
      </c>
      <c r="X230" s="6">
        <f t="shared" si="15"/>
        <v>58500</v>
      </c>
      <c r="Y230" s="6">
        <f t="shared" si="16"/>
        <v>57500</v>
      </c>
      <c r="Z230" s="6">
        <f t="shared" si="17"/>
        <v>1000.0000000000001</v>
      </c>
      <c r="AA230" s="6">
        <f t="shared" si="18"/>
        <v>0</v>
      </c>
      <c r="AB230" s="6">
        <v>33347.125</v>
      </c>
      <c r="AC230" s="6">
        <v>579.95000000000005</v>
      </c>
      <c r="AD230" s="6">
        <f t="shared" si="19"/>
        <v>3000</v>
      </c>
      <c r="AE230" s="6">
        <v>0</v>
      </c>
      <c r="AF230" s="6">
        <v>36927.074999999997</v>
      </c>
    </row>
    <row r="231" spans="1:32" x14ac:dyDescent="0.25">
      <c r="A231" t="s">
        <v>192</v>
      </c>
      <c r="B231" s="3">
        <v>11839</v>
      </c>
      <c r="C231" s="6">
        <v>10500</v>
      </c>
      <c r="D231" s="6">
        <v>10500</v>
      </c>
      <c r="E231" s="6">
        <v>0</v>
      </c>
      <c r="F231" s="6">
        <v>0</v>
      </c>
      <c r="G231" s="6">
        <v>0</v>
      </c>
      <c r="H231" s="6">
        <v>10500</v>
      </c>
      <c r="I231" s="5">
        <v>0.88689923135399995</v>
      </c>
      <c r="J231" s="5">
        <v>0</v>
      </c>
      <c r="K231" s="5">
        <v>0</v>
      </c>
      <c r="L231" s="5">
        <v>0</v>
      </c>
      <c r="M231" s="5">
        <v>0.88689923135399995</v>
      </c>
      <c r="N231" s="5">
        <v>34.700657666750097</v>
      </c>
      <c r="O231" s="6">
        <v>410821.08611665497</v>
      </c>
      <c r="P231" s="4">
        <v>-33.813758435396103</v>
      </c>
      <c r="Q231" s="2">
        <v>-0.97444142875125295</v>
      </c>
      <c r="R231" s="4">
        <v>0</v>
      </c>
      <c r="S231" s="4">
        <v>0</v>
      </c>
      <c r="T231" s="4">
        <v>34.700657666750097</v>
      </c>
      <c r="U231" s="6">
        <v>0</v>
      </c>
      <c r="V231" s="6">
        <v>0</v>
      </c>
      <c r="W231" s="6">
        <v>410821.08611665497</v>
      </c>
      <c r="X231" s="6">
        <f t="shared" si="15"/>
        <v>10500</v>
      </c>
      <c r="Y231" s="6">
        <f t="shared" si="16"/>
        <v>0</v>
      </c>
      <c r="Z231" s="6">
        <f t="shared" si="17"/>
        <v>0</v>
      </c>
      <c r="AA231" s="6">
        <f t="shared" si="18"/>
        <v>10500</v>
      </c>
      <c r="AB231" s="6">
        <v>0</v>
      </c>
      <c r="AC231" s="6">
        <v>0</v>
      </c>
      <c r="AD231" s="6">
        <f t="shared" si="19"/>
        <v>0</v>
      </c>
      <c r="AE231" s="6">
        <v>10500</v>
      </c>
      <c r="AF231" s="6">
        <v>10500</v>
      </c>
    </row>
    <row r="232" spans="1:32" x14ac:dyDescent="0.25">
      <c r="A232" t="s">
        <v>130</v>
      </c>
      <c r="B232" s="3">
        <v>18604</v>
      </c>
      <c r="C232" s="6">
        <v>327055</v>
      </c>
      <c r="D232" s="6">
        <v>329055</v>
      </c>
      <c r="E232" s="6">
        <v>307055</v>
      </c>
      <c r="F232" s="6">
        <v>20000</v>
      </c>
      <c r="G232" s="6">
        <v>2000</v>
      </c>
      <c r="H232" s="6">
        <v>0</v>
      </c>
      <c r="I232" s="5">
        <v>17.579821543754001</v>
      </c>
      <c r="J232" s="5">
        <v>16.504783917437098</v>
      </c>
      <c r="K232" s="5">
        <v>1.0750376263169199</v>
      </c>
      <c r="L232" s="5">
        <v>0.10750376263169199</v>
      </c>
      <c r="M232" s="5">
        <v>0</v>
      </c>
      <c r="N232" s="5">
        <v>29.5739833132663</v>
      </c>
      <c r="O232" s="6">
        <v>550194.38556000602</v>
      </c>
      <c r="P232" s="4">
        <v>-11.9941617695122</v>
      </c>
      <c r="Q232" s="2">
        <v>-0.40556463572940099</v>
      </c>
      <c r="R232" s="4">
        <v>27.765481176728599</v>
      </c>
      <c r="S232" s="4">
        <v>1.8085021365376599</v>
      </c>
      <c r="T232" s="4">
        <v>0</v>
      </c>
      <c r="U232" s="6">
        <v>516549.01181185897</v>
      </c>
      <c r="V232" s="6">
        <v>33645.373748146703</v>
      </c>
      <c r="W232" s="6">
        <v>0</v>
      </c>
      <c r="X232" s="6">
        <f t="shared" si="15"/>
        <v>327055</v>
      </c>
      <c r="Y232" s="6">
        <f t="shared" si="16"/>
        <v>307055</v>
      </c>
      <c r="Z232" s="6">
        <f t="shared" si="17"/>
        <v>20000</v>
      </c>
      <c r="AA232" s="6">
        <f t="shared" si="18"/>
        <v>0</v>
      </c>
      <c r="AB232" s="6">
        <v>178076.54725</v>
      </c>
      <c r="AC232" s="6">
        <v>11599</v>
      </c>
      <c r="AD232" s="6">
        <f t="shared" si="19"/>
        <v>2000</v>
      </c>
      <c r="AE232" s="6">
        <v>0</v>
      </c>
      <c r="AF232" s="6">
        <v>191675.54725</v>
      </c>
    </row>
    <row r="233" spans="1:32" x14ac:dyDescent="0.25">
      <c r="A233" t="s">
        <v>59</v>
      </c>
      <c r="B233" s="3">
        <v>47269</v>
      </c>
      <c r="C233" s="6">
        <v>2424000</v>
      </c>
      <c r="D233" s="6">
        <v>2428600</v>
      </c>
      <c r="E233" s="6">
        <v>2400000</v>
      </c>
      <c r="F233" s="6">
        <v>24000</v>
      </c>
      <c r="G233" s="6">
        <v>4600</v>
      </c>
      <c r="H233" s="6">
        <v>0</v>
      </c>
      <c r="I233" s="5">
        <v>51.280966383888</v>
      </c>
      <c r="J233" s="5">
        <v>50.7732340434534</v>
      </c>
      <c r="K233" s="5">
        <v>0.50773234043453397</v>
      </c>
      <c r="L233" s="5">
        <v>9.7315365249952407E-2</v>
      </c>
      <c r="M233" s="5">
        <v>0</v>
      </c>
      <c r="N233" s="5">
        <v>33.365985363378798</v>
      </c>
      <c r="O233" s="6">
        <v>1577176.76214155</v>
      </c>
      <c r="P233" s="4">
        <v>17.914981020509199</v>
      </c>
      <c r="Q233" s="2">
        <v>0.53692348136590495</v>
      </c>
      <c r="R233" s="4">
        <v>33.035629072652299</v>
      </c>
      <c r="S233" s="4">
        <v>0.33035629072652301</v>
      </c>
      <c r="T233" s="4">
        <v>0</v>
      </c>
      <c r="U233" s="6">
        <v>1561561.1506352001</v>
      </c>
      <c r="V233" s="6">
        <v>15615.611506351999</v>
      </c>
      <c r="W233" s="6">
        <v>0</v>
      </c>
      <c r="X233" s="6">
        <f t="shared" si="15"/>
        <v>1577176.76214155</v>
      </c>
      <c r="Y233" s="6">
        <f t="shared" si="16"/>
        <v>1561561.150635198</v>
      </c>
      <c r="Z233" s="6">
        <f t="shared" si="17"/>
        <v>15615.611506351979</v>
      </c>
      <c r="AA233" s="6">
        <f t="shared" si="18"/>
        <v>0</v>
      </c>
      <c r="AB233" s="6">
        <v>905627.38931088406</v>
      </c>
      <c r="AC233" s="6">
        <v>9056.2738931088406</v>
      </c>
      <c r="AD233" s="6">
        <f t="shared" si="19"/>
        <v>4600</v>
      </c>
      <c r="AE233" s="6">
        <v>0</v>
      </c>
      <c r="AF233" s="6">
        <v>919283.663203993</v>
      </c>
    </row>
    <row r="234" spans="1:32" x14ac:dyDescent="0.25">
      <c r="A234" t="s">
        <v>42</v>
      </c>
      <c r="B234" s="3">
        <v>59003</v>
      </c>
      <c r="C234" s="6">
        <v>4180000</v>
      </c>
      <c r="D234" s="6">
        <v>4196000</v>
      </c>
      <c r="E234" s="6">
        <v>3750000</v>
      </c>
      <c r="F234" s="6">
        <v>400000</v>
      </c>
      <c r="G234" s="6">
        <v>16000</v>
      </c>
      <c r="H234" s="6">
        <v>30000</v>
      </c>
      <c r="I234" s="5">
        <v>70.843855397183205</v>
      </c>
      <c r="J234" s="5">
        <v>63.556090368286398</v>
      </c>
      <c r="K234" s="5">
        <v>6.7793163059505401</v>
      </c>
      <c r="L234" s="5">
        <v>0.27117265223802201</v>
      </c>
      <c r="M234" s="5">
        <v>0.50844872294629095</v>
      </c>
      <c r="N234" s="5">
        <v>47.786238337773703</v>
      </c>
      <c r="O234" s="6">
        <v>2819531.4206436598</v>
      </c>
      <c r="P234" s="4">
        <v>23.057617059409498</v>
      </c>
      <c r="Q234" s="2">
        <v>0.482515842666426</v>
      </c>
      <c r="R234" s="4">
        <v>42.870429130777801</v>
      </c>
      <c r="S234" s="4">
        <v>4.5728457739496298</v>
      </c>
      <c r="T234" s="4">
        <v>0.34296343304622301</v>
      </c>
      <c r="U234" s="6">
        <v>2529483.9300032798</v>
      </c>
      <c r="V234" s="6">
        <v>269811.61920035002</v>
      </c>
      <c r="W234" s="6">
        <v>20235.871440026302</v>
      </c>
      <c r="X234" s="6">
        <f t="shared" si="15"/>
        <v>2819531.4206436598</v>
      </c>
      <c r="Y234" s="6">
        <f t="shared" si="16"/>
        <v>2529483.9300032831</v>
      </c>
      <c r="Z234" s="6">
        <f t="shared" si="17"/>
        <v>269811.61920035019</v>
      </c>
      <c r="AA234" s="6">
        <f t="shared" si="18"/>
        <v>20235.871440026265</v>
      </c>
      <c r="AB234" s="6">
        <v>1466974.2052054</v>
      </c>
      <c r="AC234" s="6">
        <v>156477.24855524299</v>
      </c>
      <c r="AD234" s="6">
        <f t="shared" si="19"/>
        <v>16000</v>
      </c>
      <c r="AE234" s="6">
        <v>20235.871440026302</v>
      </c>
      <c r="AF234" s="6">
        <v>1659687.3252006699</v>
      </c>
    </row>
    <row r="235" spans="1:32" x14ac:dyDescent="0.25">
      <c r="A235" t="s">
        <v>160</v>
      </c>
      <c r="B235" s="3">
        <v>14927</v>
      </c>
      <c r="C235" s="6">
        <v>561905</v>
      </c>
      <c r="D235" s="6">
        <v>581905</v>
      </c>
      <c r="E235" s="6">
        <v>499320</v>
      </c>
      <c r="F235" s="6">
        <v>62585</v>
      </c>
      <c r="G235" s="6">
        <v>20000</v>
      </c>
      <c r="H235" s="6">
        <v>0</v>
      </c>
      <c r="I235" s="5">
        <v>37.643531855027803</v>
      </c>
      <c r="J235" s="5">
        <v>33.450793863468903</v>
      </c>
      <c r="K235" s="5">
        <v>4.1927379915589196</v>
      </c>
      <c r="L235" s="5">
        <v>1.3398539559188001</v>
      </c>
      <c r="M235" s="5">
        <v>0</v>
      </c>
      <c r="N235" s="5">
        <v>23.874065966486501</v>
      </c>
      <c r="O235" s="6">
        <v>356368.18268174399</v>
      </c>
      <c r="P235" s="4">
        <v>13.769465888541299</v>
      </c>
      <c r="Q235" s="2">
        <v>0.57675411921330599</v>
      </c>
      <c r="R235" s="4">
        <v>21.214971602648198</v>
      </c>
      <c r="S235" s="4">
        <v>2.6590943638383</v>
      </c>
      <c r="T235" s="4">
        <v>0</v>
      </c>
      <c r="U235" s="6">
        <v>316675.88111273001</v>
      </c>
      <c r="V235" s="6">
        <v>39692.3015690143</v>
      </c>
      <c r="W235" s="6">
        <v>0</v>
      </c>
      <c r="X235" s="6">
        <f t="shared" si="15"/>
        <v>356368.18268174399</v>
      </c>
      <c r="Y235" s="6">
        <f t="shared" si="16"/>
        <v>316675.88111272972</v>
      </c>
      <c r="Z235" s="6">
        <f t="shared" si="17"/>
        <v>39692.301569014242</v>
      </c>
      <c r="AA235" s="6">
        <f t="shared" si="18"/>
        <v>0</v>
      </c>
      <c r="AB235" s="6">
        <v>183656.17725132799</v>
      </c>
      <c r="AC235" s="6">
        <v>23019.5502949498</v>
      </c>
      <c r="AD235" s="6">
        <f t="shared" si="19"/>
        <v>20000</v>
      </c>
      <c r="AE235" s="6">
        <v>0</v>
      </c>
      <c r="AF235" s="6">
        <v>226675.72754627801</v>
      </c>
    </row>
    <row r="236" spans="1:32" x14ac:dyDescent="0.25">
      <c r="A236" t="s">
        <v>54</v>
      </c>
      <c r="B236" s="3">
        <v>49179</v>
      </c>
      <c r="C236" s="6">
        <v>1802657</v>
      </c>
      <c r="D236" s="6">
        <v>1827319</v>
      </c>
      <c r="E236" s="6">
        <v>896910</v>
      </c>
      <c r="F236" s="6">
        <v>822800</v>
      </c>
      <c r="G236" s="6">
        <v>24662</v>
      </c>
      <c r="H236" s="6">
        <v>82947</v>
      </c>
      <c r="I236" s="5">
        <v>36.6550153520812</v>
      </c>
      <c r="J236" s="5">
        <v>18.2376624168853</v>
      </c>
      <c r="K236" s="5">
        <v>16.730718396063399</v>
      </c>
      <c r="L236" s="5">
        <v>0.50147420647024099</v>
      </c>
      <c r="M236" s="5">
        <v>1.6866345391325599</v>
      </c>
      <c r="N236" s="5">
        <v>32.5899619163606</v>
      </c>
      <c r="O236" s="6">
        <v>1602741.7370847</v>
      </c>
      <c r="P236" s="4">
        <v>4.0650534357206203</v>
      </c>
      <c r="Q236" s="2">
        <v>0.12473329812882999</v>
      </c>
      <c r="R236" s="4">
        <v>16.2150995682501</v>
      </c>
      <c r="S236" s="4">
        <v>14.8752761422619</v>
      </c>
      <c r="T236" s="4">
        <v>1.4995862058485701</v>
      </c>
      <c r="U236" s="6">
        <v>797442.38166696997</v>
      </c>
      <c r="V236" s="6">
        <v>731551.20540029905</v>
      </c>
      <c r="W236" s="6">
        <v>73748.150017426597</v>
      </c>
      <c r="X236" s="6">
        <f t="shared" si="15"/>
        <v>1602741.7370847</v>
      </c>
      <c r="Y236" s="6">
        <f t="shared" si="16"/>
        <v>797442.38166697184</v>
      </c>
      <c r="Z236" s="6">
        <f t="shared" si="17"/>
        <v>731551.20540030138</v>
      </c>
      <c r="AA236" s="6">
        <f t="shared" si="18"/>
        <v>73748.150017426829</v>
      </c>
      <c r="AB236" s="6">
        <v>462476.70924775902</v>
      </c>
      <c r="AC236" s="6">
        <v>424263.12157190399</v>
      </c>
      <c r="AD236" s="6">
        <f t="shared" si="19"/>
        <v>24662</v>
      </c>
      <c r="AE236" s="6">
        <v>73748.150017426597</v>
      </c>
      <c r="AF236" s="6">
        <v>985149.98083708901</v>
      </c>
    </row>
    <row r="237" spans="1:32" x14ac:dyDescent="0.25">
      <c r="A237" t="s">
        <v>32</v>
      </c>
      <c r="B237" s="3">
        <v>77744</v>
      </c>
      <c r="C237" s="6">
        <v>495977</v>
      </c>
      <c r="D237" s="6">
        <v>505927</v>
      </c>
      <c r="E237" s="6">
        <v>195977</v>
      </c>
      <c r="F237" s="6">
        <v>300000</v>
      </c>
      <c r="G237" s="6">
        <v>9950</v>
      </c>
      <c r="H237" s="6">
        <v>0</v>
      </c>
      <c r="I237" s="5">
        <v>6.3796177196954096</v>
      </c>
      <c r="J237" s="5">
        <v>2.5207990327227798</v>
      </c>
      <c r="K237" s="5">
        <v>3.8588186869726302</v>
      </c>
      <c r="L237" s="5">
        <v>0.12798415311792499</v>
      </c>
      <c r="M237" s="5">
        <v>0</v>
      </c>
      <c r="N237" s="5">
        <v>24.823109560832101</v>
      </c>
      <c r="O237" s="6">
        <v>1929847.82969733</v>
      </c>
      <c r="P237" s="4">
        <v>-18.443491841136701</v>
      </c>
      <c r="Q237" s="2">
        <v>-0.74299683510394299</v>
      </c>
      <c r="R237" s="4">
        <v>9.8084357589226698</v>
      </c>
      <c r="S237" s="4">
        <v>15.014673801909399</v>
      </c>
      <c r="T237" s="4">
        <v>0</v>
      </c>
      <c r="U237" s="6">
        <v>762547.02964168403</v>
      </c>
      <c r="V237" s="6">
        <v>1167300.8000556501</v>
      </c>
      <c r="W237" s="6">
        <v>0</v>
      </c>
      <c r="X237" s="6">
        <f t="shared" si="15"/>
        <v>495977</v>
      </c>
      <c r="Y237" s="6">
        <f t="shared" si="16"/>
        <v>195977</v>
      </c>
      <c r="Z237" s="6">
        <f t="shared" si="17"/>
        <v>300000</v>
      </c>
      <c r="AA237" s="6">
        <f t="shared" si="18"/>
        <v>0</v>
      </c>
      <c r="AB237" s="6">
        <v>113656.86115</v>
      </c>
      <c r="AC237" s="6">
        <v>173985</v>
      </c>
      <c r="AD237" s="6">
        <f t="shared" si="19"/>
        <v>9950</v>
      </c>
      <c r="AE237" s="6">
        <v>0</v>
      </c>
      <c r="AF237" s="6">
        <v>297591.86115000001</v>
      </c>
    </row>
    <row r="238" spans="1:32" x14ac:dyDescent="0.25">
      <c r="A238" t="s">
        <v>236</v>
      </c>
      <c r="B238" s="3">
        <v>9043</v>
      </c>
      <c r="C238" s="6">
        <v>138000</v>
      </c>
      <c r="D238" s="6">
        <v>143000</v>
      </c>
      <c r="E238" s="6">
        <v>130000</v>
      </c>
      <c r="F238" s="6">
        <v>8000</v>
      </c>
      <c r="G238" s="6">
        <v>5000</v>
      </c>
      <c r="H238" s="6">
        <v>0</v>
      </c>
      <c r="I238" s="5">
        <v>15.260422426186</v>
      </c>
      <c r="J238" s="5">
        <v>14.375760256552001</v>
      </c>
      <c r="K238" s="5">
        <v>0.88466216963397104</v>
      </c>
      <c r="L238" s="5">
        <v>0.552913856021232</v>
      </c>
      <c r="M238" s="5">
        <v>0</v>
      </c>
      <c r="N238" s="5">
        <v>33.0324207185595</v>
      </c>
      <c r="O238" s="6">
        <v>298712.180557933</v>
      </c>
      <c r="P238" s="4">
        <v>-17.7719982923735</v>
      </c>
      <c r="Q238" s="2">
        <v>-0.53801683030720704</v>
      </c>
      <c r="R238" s="4">
        <v>31.117497778353101</v>
      </c>
      <c r="S238" s="4">
        <v>1.9149229402063499</v>
      </c>
      <c r="T238" s="4">
        <v>0</v>
      </c>
      <c r="U238" s="6">
        <v>281395.53240964701</v>
      </c>
      <c r="V238" s="6">
        <v>17316.648148286</v>
      </c>
      <c r="W238" s="6">
        <v>0</v>
      </c>
      <c r="X238" s="6">
        <f t="shared" si="15"/>
        <v>138000</v>
      </c>
      <c r="Y238" s="6">
        <f t="shared" si="16"/>
        <v>130000</v>
      </c>
      <c r="Z238" s="6">
        <f t="shared" si="17"/>
        <v>8000</v>
      </c>
      <c r="AA238" s="6">
        <f t="shared" si="18"/>
        <v>0</v>
      </c>
      <c r="AB238" s="6">
        <v>75393.5</v>
      </c>
      <c r="AC238" s="6">
        <v>4639.6000000000004</v>
      </c>
      <c r="AD238" s="6">
        <f t="shared" si="19"/>
        <v>5000</v>
      </c>
      <c r="AE238" s="6">
        <v>0</v>
      </c>
      <c r="AF238" s="6">
        <v>85033.1</v>
      </c>
    </row>
    <row r="239" spans="1:32" x14ac:dyDescent="0.25">
      <c r="A239" t="s">
        <v>45</v>
      </c>
      <c r="B239" s="3">
        <v>57010</v>
      </c>
      <c r="C239" s="6">
        <v>1393000</v>
      </c>
      <c r="D239" s="6">
        <v>1393700</v>
      </c>
      <c r="E239" s="6">
        <v>1360000</v>
      </c>
      <c r="F239" s="6">
        <v>13000</v>
      </c>
      <c r="G239" s="6">
        <v>700</v>
      </c>
      <c r="H239" s="6">
        <v>20000</v>
      </c>
      <c r="I239" s="5">
        <v>24.434309770215801</v>
      </c>
      <c r="J239" s="5">
        <v>23.855463953692301</v>
      </c>
      <c r="K239" s="5">
        <v>0.22803017014558799</v>
      </c>
      <c r="L239" s="5">
        <v>1.2278547623223999E-2</v>
      </c>
      <c r="M239" s="5">
        <v>0.35081564637782803</v>
      </c>
      <c r="N239" s="5">
        <v>38.359967117461899</v>
      </c>
      <c r="O239" s="6">
        <v>2186901.72536651</v>
      </c>
      <c r="P239" s="4">
        <v>-13.925657347246201</v>
      </c>
      <c r="Q239" s="2">
        <v>-0.36302578948007103</v>
      </c>
      <c r="R239" s="4">
        <v>37.451224177852303</v>
      </c>
      <c r="S239" s="4">
        <v>0.35798964287652901</v>
      </c>
      <c r="T239" s="4">
        <v>0.55075329673312201</v>
      </c>
      <c r="U239" s="6">
        <v>2135094.2903793599</v>
      </c>
      <c r="V239" s="6">
        <v>20408.989540390899</v>
      </c>
      <c r="W239" s="6">
        <v>31398.445446755301</v>
      </c>
      <c r="X239" s="6">
        <f t="shared" si="15"/>
        <v>1393000</v>
      </c>
      <c r="Y239" s="6">
        <f t="shared" si="16"/>
        <v>1360000</v>
      </c>
      <c r="Z239" s="6">
        <f t="shared" si="17"/>
        <v>13000</v>
      </c>
      <c r="AA239" s="6">
        <f t="shared" si="18"/>
        <v>20000</v>
      </c>
      <c r="AB239" s="6">
        <v>788732</v>
      </c>
      <c r="AC239" s="6">
        <v>7539.35</v>
      </c>
      <c r="AD239" s="6">
        <f t="shared" si="19"/>
        <v>700</v>
      </c>
      <c r="AE239" s="6">
        <v>20000</v>
      </c>
      <c r="AF239" s="6">
        <v>816971.35</v>
      </c>
    </row>
    <row r="240" spans="1:32" x14ac:dyDescent="0.25">
      <c r="A240" t="s">
        <v>106</v>
      </c>
      <c r="B240" s="3">
        <v>24985</v>
      </c>
      <c r="C240" s="6">
        <v>740000</v>
      </c>
      <c r="D240" s="6">
        <v>745000</v>
      </c>
      <c r="E240" s="6">
        <v>710000</v>
      </c>
      <c r="F240" s="6">
        <v>30000</v>
      </c>
      <c r="G240" s="6">
        <v>5000</v>
      </c>
      <c r="H240" s="6">
        <v>0</v>
      </c>
      <c r="I240" s="5">
        <v>29.617770662397401</v>
      </c>
      <c r="J240" s="5">
        <v>28.417050230138098</v>
      </c>
      <c r="K240" s="5">
        <v>1.2007204322593601</v>
      </c>
      <c r="L240" s="5">
        <v>0.20012007204322599</v>
      </c>
      <c r="M240" s="5">
        <v>0</v>
      </c>
      <c r="N240" s="5">
        <v>30.380743846218</v>
      </c>
      <c r="O240" s="6">
        <v>759062.88499775599</v>
      </c>
      <c r="P240" s="4">
        <v>-0.76297318382054202</v>
      </c>
      <c r="Q240" s="2">
        <v>-2.5113709778884299E-2</v>
      </c>
      <c r="R240" s="4">
        <v>29.149092068668601</v>
      </c>
      <c r="S240" s="4">
        <v>1.23165177754938</v>
      </c>
      <c r="T240" s="4">
        <v>0</v>
      </c>
      <c r="U240" s="6">
        <v>728290.06533568504</v>
      </c>
      <c r="V240" s="6">
        <v>30772.819662071201</v>
      </c>
      <c r="W240" s="6">
        <v>0</v>
      </c>
      <c r="X240" s="6">
        <f t="shared" si="15"/>
        <v>740000</v>
      </c>
      <c r="Y240" s="6">
        <f t="shared" si="16"/>
        <v>710000</v>
      </c>
      <c r="Z240" s="6">
        <f t="shared" si="17"/>
        <v>30000</v>
      </c>
      <c r="AA240" s="6">
        <f t="shared" si="18"/>
        <v>0</v>
      </c>
      <c r="AB240" s="6">
        <v>411764.5</v>
      </c>
      <c r="AC240" s="6">
        <v>17398.5</v>
      </c>
      <c r="AD240" s="6">
        <f t="shared" si="19"/>
        <v>5000</v>
      </c>
      <c r="AE240" s="6">
        <v>0</v>
      </c>
      <c r="AF240" s="6">
        <v>434163</v>
      </c>
    </row>
    <row r="241" spans="1:32" x14ac:dyDescent="0.25">
      <c r="A241" t="s">
        <v>12</v>
      </c>
      <c r="B241" s="3">
        <v>134249</v>
      </c>
      <c r="C241" s="6">
        <v>6662817</v>
      </c>
      <c r="D241" s="6">
        <v>6682817</v>
      </c>
      <c r="E241" s="6">
        <v>6642817</v>
      </c>
      <c r="F241" s="6">
        <v>20000</v>
      </c>
      <c r="G241" s="6">
        <v>20000</v>
      </c>
      <c r="H241" s="6">
        <v>0</v>
      </c>
      <c r="I241" s="5">
        <v>49.630291473307103</v>
      </c>
      <c r="J241" s="5">
        <v>49.481314572175599</v>
      </c>
      <c r="K241" s="5">
        <v>0.14897690113147999</v>
      </c>
      <c r="L241" s="5">
        <v>0.14897690113147999</v>
      </c>
      <c r="M241" s="5">
        <v>0</v>
      </c>
      <c r="N241" s="5">
        <v>37.341496287517799</v>
      </c>
      <c r="O241" s="6">
        <v>5013058.5351029802</v>
      </c>
      <c r="P241" s="4">
        <v>12.288795185789199</v>
      </c>
      <c r="Q241" s="2">
        <v>0.32909220056875499</v>
      </c>
      <c r="R241" s="4">
        <v>37.229407072738198</v>
      </c>
      <c r="S241" s="4">
        <v>0.11208921477962799</v>
      </c>
      <c r="T241" s="4">
        <v>0</v>
      </c>
      <c r="U241" s="6">
        <v>4998010.6701080296</v>
      </c>
      <c r="V241" s="6">
        <v>15047.8649949503</v>
      </c>
      <c r="W241" s="6">
        <v>0</v>
      </c>
      <c r="X241" s="6">
        <f t="shared" si="15"/>
        <v>5013058.5351029802</v>
      </c>
      <c r="Y241" s="6">
        <f t="shared" si="16"/>
        <v>4998010.6701080296</v>
      </c>
      <c r="Z241" s="6">
        <f t="shared" si="17"/>
        <v>15047.864994950274</v>
      </c>
      <c r="AA241" s="6">
        <f t="shared" si="18"/>
        <v>0</v>
      </c>
      <c r="AB241" s="6">
        <v>2898596.2881291499</v>
      </c>
      <c r="AC241" s="6">
        <v>8727.00930382142</v>
      </c>
      <c r="AD241" s="6">
        <f t="shared" si="19"/>
        <v>20000</v>
      </c>
      <c r="AE241" s="6">
        <v>0</v>
      </c>
      <c r="AF241" s="6">
        <v>2927323.2974329698</v>
      </c>
    </row>
    <row r="242" spans="1:32" x14ac:dyDescent="0.25">
      <c r="A242" t="s">
        <v>51</v>
      </c>
      <c r="B242" s="3">
        <v>50323</v>
      </c>
      <c r="C242" s="6">
        <v>138560</v>
      </c>
      <c r="D242" s="6">
        <v>140860</v>
      </c>
      <c r="E242" s="6">
        <v>121800</v>
      </c>
      <c r="F242" s="6">
        <v>8960</v>
      </c>
      <c r="G242" s="6">
        <v>2300</v>
      </c>
      <c r="H242" s="6">
        <v>7800</v>
      </c>
      <c r="I242" s="5">
        <v>2.75341295232796</v>
      </c>
      <c r="J242" s="5">
        <v>2.4203644456808999</v>
      </c>
      <c r="K242" s="5">
        <v>0.178049798302963</v>
      </c>
      <c r="L242" s="5">
        <v>4.57047473322338E-2</v>
      </c>
      <c r="M242" s="5">
        <v>0.15499870834409701</v>
      </c>
      <c r="N242" s="5">
        <v>34.538948411188997</v>
      </c>
      <c r="O242" s="6">
        <v>1738103.5008962599</v>
      </c>
      <c r="P242" s="4">
        <v>-31.785535458860998</v>
      </c>
      <c r="Q242" s="2">
        <v>-0.92028092692492103</v>
      </c>
      <c r="R242" s="4">
        <v>30.361171452676199</v>
      </c>
      <c r="S242" s="4">
        <v>2.2334654861738801</v>
      </c>
      <c r="T242" s="4">
        <v>1.9443114723388699</v>
      </c>
      <c r="U242" s="6">
        <v>1527865.23101303</v>
      </c>
      <c r="V242" s="6">
        <v>112394.683660728</v>
      </c>
      <c r="W242" s="6">
        <v>97843.586222509097</v>
      </c>
      <c r="X242" s="6">
        <f t="shared" si="15"/>
        <v>138560</v>
      </c>
      <c r="Y242" s="6">
        <f t="shared" si="16"/>
        <v>121800</v>
      </c>
      <c r="Z242" s="6">
        <f t="shared" si="17"/>
        <v>8960</v>
      </c>
      <c r="AA242" s="6">
        <f t="shared" si="18"/>
        <v>7800</v>
      </c>
      <c r="AB242" s="6">
        <v>70637.91</v>
      </c>
      <c r="AC242" s="6">
        <v>5196.3519999999999</v>
      </c>
      <c r="AD242" s="6">
        <f t="shared" si="19"/>
        <v>2300</v>
      </c>
      <c r="AE242" s="6">
        <v>7800</v>
      </c>
      <c r="AF242" s="6">
        <v>85934.262000000002</v>
      </c>
    </row>
    <row r="243" spans="1:32" x14ac:dyDescent="0.25">
      <c r="A243" t="s">
        <v>80</v>
      </c>
      <c r="B243" s="3">
        <v>32868</v>
      </c>
      <c r="C243" s="6">
        <v>214952</v>
      </c>
      <c r="D243" s="6">
        <v>254952</v>
      </c>
      <c r="E243" s="6">
        <v>118652</v>
      </c>
      <c r="F243" s="6">
        <v>74000</v>
      </c>
      <c r="G243" s="6">
        <v>40000</v>
      </c>
      <c r="H243" s="6">
        <v>22300</v>
      </c>
      <c r="I243" s="5">
        <v>6.5398563952780799</v>
      </c>
      <c r="J243" s="5">
        <v>3.6099549714007502</v>
      </c>
      <c r="K243" s="5">
        <v>2.25142996227334</v>
      </c>
      <c r="L243" s="5">
        <v>1.2169891687964001</v>
      </c>
      <c r="M243" s="5">
        <v>0.67847146160399197</v>
      </c>
      <c r="N243" s="5">
        <v>30.055992195706501</v>
      </c>
      <c r="O243" s="6">
        <v>987880.35148848197</v>
      </c>
      <c r="P243" s="4">
        <v>-23.516135800428401</v>
      </c>
      <c r="Q243" s="2">
        <v>-0.78241089654620399</v>
      </c>
      <c r="R243" s="4">
        <v>16.5906973929294</v>
      </c>
      <c r="S243" s="4">
        <v>10.3471631921651</v>
      </c>
      <c r="T243" s="4">
        <v>3.1181316106119299</v>
      </c>
      <c r="U243" s="6">
        <v>545303.04191080504</v>
      </c>
      <c r="V243" s="6">
        <v>340090.55980008398</v>
      </c>
      <c r="W243" s="6">
        <v>102486.749777593</v>
      </c>
      <c r="X243" s="6">
        <f t="shared" si="15"/>
        <v>214952</v>
      </c>
      <c r="Y243" s="6">
        <f t="shared" si="16"/>
        <v>118652</v>
      </c>
      <c r="Z243" s="6">
        <f t="shared" si="17"/>
        <v>74000</v>
      </c>
      <c r="AA243" s="6">
        <f t="shared" si="18"/>
        <v>22300</v>
      </c>
      <c r="AB243" s="6">
        <v>68812.227400000003</v>
      </c>
      <c r="AC243" s="6">
        <v>42916.3</v>
      </c>
      <c r="AD243" s="6">
        <f t="shared" si="19"/>
        <v>40000</v>
      </c>
      <c r="AE243" s="6">
        <v>22300</v>
      </c>
      <c r="AF243" s="6">
        <v>174028.52739999999</v>
      </c>
    </row>
    <row r="244" spans="1:32" x14ac:dyDescent="0.25">
      <c r="A244" t="s">
        <v>5</v>
      </c>
      <c r="B244" s="3">
        <v>248016</v>
      </c>
      <c r="C244" s="6">
        <v>11443920</v>
      </c>
      <c r="D244" s="6">
        <v>11477151</v>
      </c>
      <c r="E244" s="6">
        <v>9060150</v>
      </c>
      <c r="F244" s="6">
        <v>389910</v>
      </c>
      <c r="G244" s="6">
        <v>33231</v>
      </c>
      <c r="H244" s="6">
        <v>1993860</v>
      </c>
      <c r="I244" s="5">
        <v>46.141861815366802</v>
      </c>
      <c r="J244" s="5">
        <v>36.530506096380897</v>
      </c>
      <c r="K244" s="5">
        <v>1.5721163150764501</v>
      </c>
      <c r="L244" s="5">
        <v>0.13398732339849001</v>
      </c>
      <c r="M244" s="5">
        <v>8.0392394039094306</v>
      </c>
      <c r="N244" s="5">
        <v>37.621006883941597</v>
      </c>
      <c r="O244" s="6">
        <v>9330611.6433276497</v>
      </c>
      <c r="P244" s="4">
        <v>8.5208549314251805</v>
      </c>
      <c r="Q244" s="2">
        <v>0.22649194259237901</v>
      </c>
      <c r="R244" s="4">
        <v>29.784546337229099</v>
      </c>
      <c r="S244" s="4">
        <v>1.2817991382426399</v>
      </c>
      <c r="T244" s="4">
        <v>6.5546614084697996</v>
      </c>
      <c r="U244" s="6">
        <v>7387044.0443742201</v>
      </c>
      <c r="V244" s="6">
        <v>317906.695070385</v>
      </c>
      <c r="W244" s="6">
        <v>1625660.90388305</v>
      </c>
      <c r="X244" s="6">
        <f t="shared" si="15"/>
        <v>9330611.6433276497</v>
      </c>
      <c r="Y244" s="6">
        <f t="shared" si="16"/>
        <v>7387044.0443742182</v>
      </c>
      <c r="Z244" s="6">
        <f t="shared" si="17"/>
        <v>317906.69507038535</v>
      </c>
      <c r="AA244" s="6">
        <f t="shared" si="18"/>
        <v>1625660.903883046</v>
      </c>
      <c r="AB244" s="6">
        <v>4284116.1935348297</v>
      </c>
      <c r="AC244" s="6">
        <v>184369.98780607001</v>
      </c>
      <c r="AD244" s="6">
        <f t="shared" si="19"/>
        <v>33231</v>
      </c>
      <c r="AE244" s="6">
        <v>1625660.90388305</v>
      </c>
      <c r="AF244" s="6">
        <v>6127378.0852239504</v>
      </c>
    </row>
    <row r="245" spans="1:32" x14ac:dyDescent="0.25">
      <c r="A245" t="s">
        <v>233</v>
      </c>
      <c r="B245" s="3">
        <v>9061</v>
      </c>
      <c r="C245" s="6">
        <v>30000</v>
      </c>
      <c r="D245" s="6">
        <v>31000</v>
      </c>
      <c r="E245" s="6">
        <v>28000</v>
      </c>
      <c r="F245" s="6">
        <v>2000</v>
      </c>
      <c r="G245" s="6">
        <v>1000</v>
      </c>
      <c r="H245" s="6">
        <v>0</v>
      </c>
      <c r="I245" s="5">
        <v>3.3108928374351598</v>
      </c>
      <c r="J245" s="5">
        <v>3.0901666482728198</v>
      </c>
      <c r="K245" s="5">
        <v>0.22072618916234399</v>
      </c>
      <c r="L245" s="5">
        <v>0.11036309458117199</v>
      </c>
      <c r="M245" s="5">
        <v>0</v>
      </c>
      <c r="N245" s="5">
        <v>28.691671489869801</v>
      </c>
      <c r="O245" s="6">
        <v>259975.23536970999</v>
      </c>
      <c r="P245" s="4">
        <v>-25.3807786524346</v>
      </c>
      <c r="Q245" s="2">
        <v>-0.88460439334793906</v>
      </c>
      <c r="R245" s="4">
        <v>26.7788933905451</v>
      </c>
      <c r="S245" s="4">
        <v>1.9127780993246499</v>
      </c>
      <c r="T245" s="4">
        <v>0</v>
      </c>
      <c r="U245" s="6">
        <v>242643.553011729</v>
      </c>
      <c r="V245" s="6">
        <v>17331.682357980699</v>
      </c>
      <c r="W245" s="6">
        <v>0</v>
      </c>
      <c r="X245" s="6">
        <f t="shared" si="15"/>
        <v>30000</v>
      </c>
      <c r="Y245" s="6">
        <f t="shared" si="16"/>
        <v>28000</v>
      </c>
      <c r="Z245" s="6">
        <f t="shared" si="17"/>
        <v>2000</v>
      </c>
      <c r="AA245" s="6">
        <f t="shared" si="18"/>
        <v>0</v>
      </c>
      <c r="AB245" s="6">
        <v>16238.6</v>
      </c>
      <c r="AC245" s="6">
        <v>1159.9000000000001</v>
      </c>
      <c r="AD245" s="6">
        <f t="shared" si="19"/>
        <v>1000</v>
      </c>
      <c r="AE245" s="6">
        <v>0</v>
      </c>
      <c r="AF245" s="6">
        <v>18398.5</v>
      </c>
    </row>
    <row r="246" spans="1:32" x14ac:dyDescent="0.25">
      <c r="A246" t="s">
        <v>247</v>
      </c>
      <c r="B246" s="3">
        <v>7490</v>
      </c>
      <c r="C246" s="6">
        <v>496980</v>
      </c>
      <c r="D246" s="6">
        <v>498480</v>
      </c>
      <c r="E246" s="6">
        <v>494480</v>
      </c>
      <c r="F246" s="6">
        <v>2500</v>
      </c>
      <c r="G246" s="6">
        <v>1500</v>
      </c>
      <c r="H246" s="6">
        <v>0</v>
      </c>
      <c r="I246" s="5">
        <v>66.352469959946603</v>
      </c>
      <c r="J246" s="5">
        <v>66.018691588785003</v>
      </c>
      <c r="K246" s="5">
        <v>0.33377837116154901</v>
      </c>
      <c r="L246" s="5">
        <v>0.200267022696929</v>
      </c>
      <c r="M246" s="5">
        <v>0</v>
      </c>
      <c r="N246" s="5">
        <v>31.416621562075299</v>
      </c>
      <c r="O246" s="6">
        <v>235310.49549994399</v>
      </c>
      <c r="P246" s="4">
        <v>34.935848397871297</v>
      </c>
      <c r="Q246" s="2">
        <v>1.1120179911402199</v>
      </c>
      <c r="R246" s="4">
        <v>31.258583906827202</v>
      </c>
      <c r="S246" s="4">
        <v>0.158037655248075</v>
      </c>
      <c r="T246" s="4">
        <v>0</v>
      </c>
      <c r="U246" s="6">
        <v>234126.793462136</v>
      </c>
      <c r="V246" s="6">
        <v>1183.7020378080799</v>
      </c>
      <c r="W246" s="6">
        <v>0</v>
      </c>
      <c r="X246" s="6">
        <f t="shared" si="15"/>
        <v>235310.49549994399</v>
      </c>
      <c r="Y246" s="6">
        <f t="shared" si="16"/>
        <v>234126.79346213592</v>
      </c>
      <c r="Z246" s="6">
        <f t="shared" si="17"/>
        <v>1183.7020378080808</v>
      </c>
      <c r="AA246" s="6">
        <f t="shared" si="18"/>
        <v>0</v>
      </c>
      <c r="AB246" s="6">
        <v>135781.833868366</v>
      </c>
      <c r="AC246" s="6">
        <v>686.48799682679601</v>
      </c>
      <c r="AD246" s="6">
        <f t="shared" si="19"/>
        <v>1500</v>
      </c>
      <c r="AE246" s="6">
        <v>0</v>
      </c>
      <c r="AF246" s="6">
        <v>137968.321865192</v>
      </c>
    </row>
    <row r="247" spans="1:32" x14ac:dyDescent="0.25">
      <c r="A247" t="s">
        <v>162</v>
      </c>
      <c r="B247" s="3">
        <v>14825</v>
      </c>
      <c r="C247" s="6">
        <v>1635000</v>
      </c>
      <c r="D247" s="6">
        <v>1673400</v>
      </c>
      <c r="E247" s="6">
        <v>1580000</v>
      </c>
      <c r="F247" s="6">
        <v>35000</v>
      </c>
      <c r="G247" s="6">
        <v>38400</v>
      </c>
      <c r="H247" s="6">
        <v>20000</v>
      </c>
      <c r="I247" s="5">
        <v>110.286677908938</v>
      </c>
      <c r="J247" s="5">
        <v>106.576728499157</v>
      </c>
      <c r="K247" s="5">
        <v>2.3608768971332199</v>
      </c>
      <c r="L247" s="5">
        <v>2.59021922428331</v>
      </c>
      <c r="M247" s="5">
        <v>1.34907251264755</v>
      </c>
      <c r="N247" s="5">
        <v>29.354398811314802</v>
      </c>
      <c r="O247" s="6">
        <v>435178.962377741</v>
      </c>
      <c r="P247" s="4">
        <v>80.932279097622796</v>
      </c>
      <c r="Q247" s="2">
        <v>2.75707499982685</v>
      </c>
      <c r="R247" s="4">
        <v>28.366941970567201</v>
      </c>
      <c r="S247" s="4">
        <v>0.62838162593028601</v>
      </c>
      <c r="T247" s="4">
        <v>0.35907521481730598</v>
      </c>
      <c r="U247" s="6">
        <v>420539.91471365798</v>
      </c>
      <c r="V247" s="6">
        <v>9315.7576044164798</v>
      </c>
      <c r="W247" s="6">
        <v>5323.2900596665604</v>
      </c>
      <c r="X247" s="6">
        <f t="shared" si="15"/>
        <v>435178.962377741</v>
      </c>
      <c r="Y247" s="6">
        <f t="shared" si="16"/>
        <v>420539.91471365798</v>
      </c>
      <c r="Z247" s="6">
        <f t="shared" si="17"/>
        <v>9315.7576044164744</v>
      </c>
      <c r="AA247" s="6">
        <f t="shared" si="18"/>
        <v>5323.2900596665568</v>
      </c>
      <c r="AB247" s="6">
        <v>243892.12353818599</v>
      </c>
      <c r="AC247" s="6">
        <v>5402.67362268134</v>
      </c>
      <c r="AD247" s="6">
        <f t="shared" si="19"/>
        <v>38400</v>
      </c>
      <c r="AE247" s="6">
        <v>5323.2900596665604</v>
      </c>
      <c r="AF247" s="6">
        <v>293018.08722053398</v>
      </c>
    </row>
    <row r="248" spans="1:32" x14ac:dyDescent="0.25">
      <c r="A248" t="s">
        <v>246</v>
      </c>
      <c r="B248" s="3">
        <v>7525</v>
      </c>
      <c r="C248" s="6">
        <v>138000</v>
      </c>
      <c r="D248" s="6">
        <v>138500</v>
      </c>
      <c r="E248" s="6">
        <v>126000</v>
      </c>
      <c r="F248" s="6">
        <v>12000</v>
      </c>
      <c r="G248" s="6">
        <v>500</v>
      </c>
      <c r="H248" s="6">
        <v>0</v>
      </c>
      <c r="I248" s="5">
        <v>18.338870431893699</v>
      </c>
      <c r="J248" s="5">
        <v>16.744186046511601</v>
      </c>
      <c r="K248" s="5">
        <v>1.59468438538206</v>
      </c>
      <c r="L248" s="5">
        <v>6.6445182724252497E-2</v>
      </c>
      <c r="M248" s="5">
        <v>0</v>
      </c>
      <c r="N248" s="5">
        <v>19.981415572359701</v>
      </c>
      <c r="O248" s="6">
        <v>150360.152182007</v>
      </c>
      <c r="P248" s="4">
        <v>-1.6425451404659801</v>
      </c>
      <c r="Q248" s="2">
        <v>-8.2203642405502E-2</v>
      </c>
      <c r="R248" s="4">
        <v>18.243901174763199</v>
      </c>
      <c r="S248" s="4">
        <v>1.73751439759649</v>
      </c>
      <c r="T248" s="4">
        <v>0</v>
      </c>
      <c r="U248" s="6">
        <v>137285.35634009301</v>
      </c>
      <c r="V248" s="6">
        <v>13074.795841913599</v>
      </c>
      <c r="W248" s="6">
        <v>0</v>
      </c>
      <c r="X248" s="6">
        <f t="shared" si="15"/>
        <v>138000</v>
      </c>
      <c r="Y248" s="6">
        <f t="shared" si="16"/>
        <v>125999.99999999999</v>
      </c>
      <c r="Z248" s="6">
        <f t="shared" si="17"/>
        <v>12000</v>
      </c>
      <c r="AA248" s="6">
        <f t="shared" si="18"/>
        <v>0</v>
      </c>
      <c r="AB248" s="6">
        <v>73073.7</v>
      </c>
      <c r="AC248" s="6">
        <v>6959.4</v>
      </c>
      <c r="AD248" s="6">
        <f t="shared" si="19"/>
        <v>500</v>
      </c>
      <c r="AE248" s="6">
        <v>0</v>
      </c>
      <c r="AF248" s="6">
        <v>80533.100000000006</v>
      </c>
    </row>
    <row r="249" spans="1:32" x14ac:dyDescent="0.25">
      <c r="A249" t="s">
        <v>76</v>
      </c>
      <c r="B249" s="3">
        <v>35119</v>
      </c>
      <c r="C249" s="6">
        <v>883800</v>
      </c>
      <c r="D249" s="6">
        <v>899800</v>
      </c>
      <c r="E249" s="6">
        <v>841800</v>
      </c>
      <c r="F249" s="6">
        <v>36600</v>
      </c>
      <c r="G249" s="6">
        <v>16000</v>
      </c>
      <c r="H249" s="6">
        <v>5400</v>
      </c>
      <c r="I249" s="5">
        <v>25.1658646316809</v>
      </c>
      <c r="J249" s="5">
        <v>23.969930806685799</v>
      </c>
      <c r="K249" s="5">
        <v>1.0421709046385099</v>
      </c>
      <c r="L249" s="5">
        <v>0.45559383809333998</v>
      </c>
      <c r="M249" s="5">
        <v>0.15376292035650199</v>
      </c>
      <c r="N249" s="5">
        <v>29.7724819205031</v>
      </c>
      <c r="O249" s="6">
        <v>1045579.79256615</v>
      </c>
      <c r="P249" s="4">
        <v>-4.6066172888222603</v>
      </c>
      <c r="Q249" s="2">
        <v>-0.154727351959524</v>
      </c>
      <c r="R249" s="4">
        <v>28.357632134735798</v>
      </c>
      <c r="S249" s="4">
        <v>1.2329405275972101</v>
      </c>
      <c r="T249" s="4">
        <v>0.18190925817008</v>
      </c>
      <c r="U249" s="6">
        <v>995891.68293978705</v>
      </c>
      <c r="V249" s="6">
        <v>43299.638388686399</v>
      </c>
      <c r="W249" s="6">
        <v>6388.4712376750404</v>
      </c>
      <c r="X249" s="6">
        <f t="shared" si="15"/>
        <v>883800</v>
      </c>
      <c r="Y249" s="6">
        <f t="shared" si="16"/>
        <v>841800</v>
      </c>
      <c r="Z249" s="6">
        <f t="shared" si="17"/>
        <v>36600</v>
      </c>
      <c r="AA249" s="6">
        <f t="shared" si="18"/>
        <v>5400</v>
      </c>
      <c r="AB249" s="6">
        <v>488201.91</v>
      </c>
      <c r="AC249" s="6">
        <v>21226.17</v>
      </c>
      <c r="AD249" s="6">
        <f t="shared" si="19"/>
        <v>16000</v>
      </c>
      <c r="AE249" s="6">
        <v>5400</v>
      </c>
      <c r="AF249" s="6">
        <v>530828.07999999996</v>
      </c>
    </row>
    <row r="250" spans="1:32" x14ac:dyDescent="0.25">
      <c r="A250" t="s">
        <v>256</v>
      </c>
      <c r="B250" s="3">
        <v>6752</v>
      </c>
      <c r="C250" s="6">
        <v>35030</v>
      </c>
      <c r="D250" s="6">
        <v>37710</v>
      </c>
      <c r="E250" s="6">
        <v>33020</v>
      </c>
      <c r="F250" s="6">
        <v>2010</v>
      </c>
      <c r="G250" s="6">
        <v>2680</v>
      </c>
      <c r="H250" s="6">
        <v>0</v>
      </c>
      <c r="I250" s="5">
        <v>5.1880924170616103</v>
      </c>
      <c r="J250" s="5">
        <v>4.8904028436019003</v>
      </c>
      <c r="K250" s="5">
        <v>0.29768957345971597</v>
      </c>
      <c r="L250" s="5">
        <v>0.39691943127962098</v>
      </c>
      <c r="M250" s="5">
        <v>0</v>
      </c>
      <c r="N250" s="5">
        <v>26.789310077174001</v>
      </c>
      <c r="O250" s="6">
        <v>180881.42164107901</v>
      </c>
      <c r="P250" s="4">
        <v>-21.6012176601124</v>
      </c>
      <c r="Q250" s="2">
        <v>-0.80633721428002902</v>
      </c>
      <c r="R250" s="4">
        <v>25.252155830667601</v>
      </c>
      <c r="S250" s="4">
        <v>1.5371542465064201</v>
      </c>
      <c r="T250" s="4">
        <v>0</v>
      </c>
      <c r="U250" s="6">
        <v>170502.556168668</v>
      </c>
      <c r="V250" s="6">
        <v>10378.8654724113</v>
      </c>
      <c r="W250" s="6">
        <v>0</v>
      </c>
      <c r="X250" s="6">
        <f t="shared" si="15"/>
        <v>35030</v>
      </c>
      <c r="Y250" s="6">
        <f t="shared" si="16"/>
        <v>33020</v>
      </c>
      <c r="Z250" s="6">
        <f t="shared" si="17"/>
        <v>2010</v>
      </c>
      <c r="AA250" s="6">
        <f t="shared" si="18"/>
        <v>0</v>
      </c>
      <c r="AB250" s="6">
        <v>19149.949000000001</v>
      </c>
      <c r="AC250" s="6">
        <v>1165.6994999999999</v>
      </c>
      <c r="AD250" s="6">
        <f t="shared" si="19"/>
        <v>2680</v>
      </c>
      <c r="AE250" s="6">
        <v>0</v>
      </c>
      <c r="AF250" s="6">
        <v>22995.648499999999</v>
      </c>
    </row>
    <row r="251" spans="1:32" x14ac:dyDescent="0.25">
      <c r="A251" t="s">
        <v>150</v>
      </c>
      <c r="B251" s="3">
        <v>16088</v>
      </c>
      <c r="C251" s="6">
        <v>452000</v>
      </c>
      <c r="D251" s="6">
        <v>482000</v>
      </c>
      <c r="E251" s="6">
        <v>432000</v>
      </c>
      <c r="F251" s="6">
        <v>10000</v>
      </c>
      <c r="G251" s="6">
        <v>30000</v>
      </c>
      <c r="H251" s="6">
        <v>10000</v>
      </c>
      <c r="I251" s="5">
        <v>28.095474888115401</v>
      </c>
      <c r="J251" s="5">
        <v>26.852312282446501</v>
      </c>
      <c r="K251" s="5">
        <v>0.62158130283441104</v>
      </c>
      <c r="L251" s="5">
        <v>1.86474390850323</v>
      </c>
      <c r="M251" s="5">
        <v>0.62158130283441104</v>
      </c>
      <c r="N251" s="5">
        <v>30.1054911061251</v>
      </c>
      <c r="O251" s="6">
        <v>484337.14091534098</v>
      </c>
      <c r="P251" s="4">
        <v>-2.0100162180097301</v>
      </c>
      <c r="Q251" s="2">
        <v>-6.6765767445022106E-2</v>
      </c>
      <c r="R251" s="4">
        <v>28.773389729747901</v>
      </c>
      <c r="S251" s="4">
        <v>0.66605068818860802</v>
      </c>
      <c r="T251" s="4">
        <v>0.66605068818860802</v>
      </c>
      <c r="U251" s="6">
        <v>462906.29397218401</v>
      </c>
      <c r="V251" s="6">
        <v>10715.4234715783</v>
      </c>
      <c r="W251" s="6">
        <v>10715.4234715783</v>
      </c>
      <c r="X251" s="6">
        <f t="shared" si="15"/>
        <v>452000</v>
      </c>
      <c r="Y251" s="6">
        <f t="shared" si="16"/>
        <v>432000</v>
      </c>
      <c r="Z251" s="6">
        <f t="shared" si="17"/>
        <v>10000</v>
      </c>
      <c r="AA251" s="6">
        <f t="shared" si="18"/>
        <v>10000</v>
      </c>
      <c r="AB251" s="6">
        <v>250538.4</v>
      </c>
      <c r="AC251" s="6">
        <v>5799.5</v>
      </c>
      <c r="AD251" s="6">
        <f t="shared" si="19"/>
        <v>30000</v>
      </c>
      <c r="AE251" s="6">
        <v>10000</v>
      </c>
      <c r="AF251" s="6">
        <v>296337.90000000002</v>
      </c>
    </row>
    <row r="252" spans="1:32" x14ac:dyDescent="0.25">
      <c r="A252" t="s">
        <v>36</v>
      </c>
      <c r="B252" s="3">
        <v>69070</v>
      </c>
      <c r="C252" s="6">
        <v>2134000</v>
      </c>
      <c r="D252" s="6">
        <v>2145000</v>
      </c>
      <c r="E252" s="6">
        <v>2023000</v>
      </c>
      <c r="F252" s="6">
        <v>103000</v>
      </c>
      <c r="G252" s="6">
        <v>11000</v>
      </c>
      <c r="H252" s="6">
        <v>8000</v>
      </c>
      <c r="I252" s="5">
        <v>30.896192268712898</v>
      </c>
      <c r="J252" s="5">
        <v>29.289126972636499</v>
      </c>
      <c r="K252" s="5">
        <v>1.4912407702331001</v>
      </c>
      <c r="L252" s="5">
        <v>0.15925872303460301</v>
      </c>
      <c r="M252" s="5">
        <v>0.115824525843347</v>
      </c>
      <c r="N252" s="5">
        <v>22.745068862147001</v>
      </c>
      <c r="O252" s="6">
        <v>1571001.9063084901</v>
      </c>
      <c r="P252" s="4">
        <v>8.1511234065659401</v>
      </c>
      <c r="Q252" s="2">
        <v>0.35836881637809798</v>
      </c>
      <c r="R252" s="4">
        <v>21.561984211866601</v>
      </c>
      <c r="S252" s="4">
        <v>1.0978172880979999</v>
      </c>
      <c r="T252" s="4">
        <v>8.5267362182369105E-2</v>
      </c>
      <c r="U252" s="6">
        <v>1489286.2495136301</v>
      </c>
      <c r="V252" s="6">
        <v>75826.240088929</v>
      </c>
      <c r="W252" s="6">
        <v>5889.4167059362298</v>
      </c>
      <c r="X252" s="6">
        <f t="shared" si="15"/>
        <v>1571001.9063084901</v>
      </c>
      <c r="Y252" s="6">
        <f t="shared" si="16"/>
        <v>1489286.2495136249</v>
      </c>
      <c r="Z252" s="6">
        <f t="shared" si="17"/>
        <v>75826.240088929</v>
      </c>
      <c r="AA252" s="6">
        <f t="shared" si="18"/>
        <v>5889.4167059362326</v>
      </c>
      <c r="AB252" s="6">
        <v>863711.56040542701</v>
      </c>
      <c r="AC252" s="6">
        <v>43975.427939574402</v>
      </c>
      <c r="AD252" s="6">
        <f t="shared" si="19"/>
        <v>11000</v>
      </c>
      <c r="AE252" s="6">
        <v>5889.4167059362298</v>
      </c>
      <c r="AF252" s="6">
        <v>924576.40505093802</v>
      </c>
    </row>
    <row r="253" spans="1:32" x14ac:dyDescent="0.25">
      <c r="A253" t="s">
        <v>193</v>
      </c>
      <c r="B253" s="3">
        <v>11822</v>
      </c>
      <c r="C253" s="6">
        <v>1013948</v>
      </c>
      <c r="D253" s="6">
        <v>1022348</v>
      </c>
      <c r="E253" s="6">
        <v>1005548</v>
      </c>
      <c r="F253" s="6">
        <v>8400</v>
      </c>
      <c r="G253" s="6">
        <v>8400</v>
      </c>
      <c r="H253" s="6">
        <v>0</v>
      </c>
      <c r="I253" s="5">
        <v>85.767890373879197</v>
      </c>
      <c r="J253" s="5">
        <v>85.057350702080896</v>
      </c>
      <c r="K253" s="5">
        <v>0.71053967179834199</v>
      </c>
      <c r="L253" s="5">
        <v>0.71053967179834199</v>
      </c>
      <c r="M253" s="5">
        <v>0</v>
      </c>
      <c r="N253" s="5">
        <v>27.732126218000701</v>
      </c>
      <c r="O253" s="6">
        <v>327849.19614920398</v>
      </c>
      <c r="P253" s="4">
        <v>58.035764155878503</v>
      </c>
      <c r="Q253" s="2">
        <v>2.0927268143691098</v>
      </c>
      <c r="R253" s="4">
        <v>27.5023808462151</v>
      </c>
      <c r="S253" s="4">
        <v>0.229745371785541</v>
      </c>
      <c r="T253" s="4">
        <v>0</v>
      </c>
      <c r="U253" s="6">
        <v>325133.14636395499</v>
      </c>
      <c r="V253" s="6">
        <v>2716.0497852486701</v>
      </c>
      <c r="W253" s="6">
        <v>0</v>
      </c>
      <c r="X253" s="6">
        <f t="shared" si="15"/>
        <v>327849.19614920398</v>
      </c>
      <c r="Y253" s="6">
        <f t="shared" si="16"/>
        <v>325133.14636395534</v>
      </c>
      <c r="Z253" s="6">
        <f t="shared" si="17"/>
        <v>2716.0497852486651</v>
      </c>
      <c r="AA253" s="6">
        <f t="shared" si="18"/>
        <v>0</v>
      </c>
      <c r="AB253" s="6">
        <v>188560.96823377599</v>
      </c>
      <c r="AC253" s="6">
        <v>1575.1730729549599</v>
      </c>
      <c r="AD253" s="6">
        <f t="shared" si="19"/>
        <v>8400</v>
      </c>
      <c r="AE253" s="6">
        <v>0</v>
      </c>
      <c r="AF253" s="6">
        <v>198536.14130673101</v>
      </c>
    </row>
    <row r="254" spans="1:32" x14ac:dyDescent="0.25">
      <c r="A254" t="s">
        <v>72</v>
      </c>
      <c r="B254" s="3">
        <v>37816</v>
      </c>
      <c r="C254" s="6">
        <v>1451000</v>
      </c>
      <c r="D254" s="6">
        <v>1491000</v>
      </c>
      <c r="E254" s="6">
        <v>1151000</v>
      </c>
      <c r="F254" s="6">
        <v>171600</v>
      </c>
      <c r="G254" s="6">
        <v>40000</v>
      </c>
      <c r="H254" s="6">
        <v>128400</v>
      </c>
      <c r="I254" s="5">
        <v>38.370002115506701</v>
      </c>
      <c r="J254" s="5">
        <v>30.436852126084201</v>
      </c>
      <c r="K254" s="5">
        <v>4.5377617939496497</v>
      </c>
      <c r="L254" s="5">
        <v>1.0577533319229999</v>
      </c>
      <c r="M254" s="5">
        <v>3.3953881954728198</v>
      </c>
      <c r="N254" s="5">
        <v>23.597382337781202</v>
      </c>
      <c r="O254" s="6">
        <v>892358.61048553302</v>
      </c>
      <c r="P254" s="4">
        <v>14.772619777725501</v>
      </c>
      <c r="Q254" s="2">
        <v>0.62602790285231902</v>
      </c>
      <c r="R254" s="4">
        <v>18.718530028109001</v>
      </c>
      <c r="S254" s="4">
        <v>2.7907035211324902</v>
      </c>
      <c r="T254" s="4">
        <v>2.0881487885397001</v>
      </c>
      <c r="U254" s="6">
        <v>707859.93154296896</v>
      </c>
      <c r="V254" s="6">
        <v>105533.244355146</v>
      </c>
      <c r="W254" s="6">
        <v>78965.4345874172</v>
      </c>
      <c r="X254" s="6">
        <f t="shared" si="15"/>
        <v>892358.61048553302</v>
      </c>
      <c r="Y254" s="6">
        <f t="shared" si="16"/>
        <v>707859.93154296931</v>
      </c>
      <c r="Z254" s="6">
        <f t="shared" si="17"/>
        <v>105533.24435514642</v>
      </c>
      <c r="AA254" s="6">
        <f t="shared" si="18"/>
        <v>78965.434587417258</v>
      </c>
      <c r="AB254" s="6">
        <v>410523.36729834502</v>
      </c>
      <c r="AC254" s="6">
        <v>61204.005063767203</v>
      </c>
      <c r="AD254" s="6">
        <f t="shared" si="19"/>
        <v>40000</v>
      </c>
      <c r="AE254" s="6">
        <v>78965.4345874172</v>
      </c>
      <c r="AF254" s="6">
        <v>590692.80694952898</v>
      </c>
    </row>
    <row r="255" spans="1:32" x14ac:dyDescent="0.25">
      <c r="A255" t="s">
        <v>98</v>
      </c>
      <c r="B255" s="3">
        <v>27528</v>
      </c>
      <c r="C255" s="6">
        <v>648110</v>
      </c>
      <c r="D255" s="6">
        <v>650110</v>
      </c>
      <c r="E255" s="6">
        <v>598110</v>
      </c>
      <c r="F255" s="6">
        <v>50000</v>
      </c>
      <c r="G255" s="6">
        <v>2000</v>
      </c>
      <c r="H255" s="6">
        <v>0</v>
      </c>
      <c r="I255" s="5">
        <v>23.543664632374298</v>
      </c>
      <c r="J255" s="5">
        <v>21.727332170880601</v>
      </c>
      <c r="K255" s="5">
        <v>1.8163324614937499</v>
      </c>
      <c r="L255" s="5">
        <v>7.2653298459750104E-2</v>
      </c>
      <c r="M255" s="5">
        <v>0</v>
      </c>
      <c r="N255" s="5">
        <v>27.965429884574899</v>
      </c>
      <c r="O255" s="6">
        <v>769832.35386257898</v>
      </c>
      <c r="P255" s="4">
        <v>-4.4217652522006103</v>
      </c>
      <c r="Q255" s="2">
        <v>-0.15811540428490101</v>
      </c>
      <c r="R255" s="4">
        <v>25.8079697401106</v>
      </c>
      <c r="S255" s="4">
        <v>2.15746014446428</v>
      </c>
      <c r="T255" s="4">
        <v>0</v>
      </c>
      <c r="U255" s="6">
        <v>710441.79100576602</v>
      </c>
      <c r="V255" s="6">
        <v>59390.562856812801</v>
      </c>
      <c r="W255" s="6">
        <v>0</v>
      </c>
      <c r="X255" s="6">
        <f t="shared" si="15"/>
        <v>648110</v>
      </c>
      <c r="Y255" s="6">
        <f t="shared" si="16"/>
        <v>598110</v>
      </c>
      <c r="Z255" s="6">
        <f t="shared" si="17"/>
        <v>50000.000000000007</v>
      </c>
      <c r="AA255" s="6">
        <f t="shared" si="18"/>
        <v>0</v>
      </c>
      <c r="AB255" s="6">
        <v>346873.89449999999</v>
      </c>
      <c r="AC255" s="6">
        <v>28997.5</v>
      </c>
      <c r="AD255" s="6">
        <f t="shared" si="19"/>
        <v>2000</v>
      </c>
      <c r="AE255" s="6">
        <v>0</v>
      </c>
      <c r="AF255" s="6">
        <v>377871.39449999999</v>
      </c>
    </row>
    <row r="256" spans="1:32" x14ac:dyDescent="0.25">
      <c r="A256" t="s">
        <v>260</v>
      </c>
      <c r="B256" s="3">
        <v>6229</v>
      </c>
      <c r="C256" s="6">
        <v>102128</v>
      </c>
      <c r="D256" s="6">
        <v>102903</v>
      </c>
      <c r="E256" s="6">
        <v>101353</v>
      </c>
      <c r="F256" s="6">
        <v>775</v>
      </c>
      <c r="G256" s="6">
        <v>775</v>
      </c>
      <c r="H256" s="6">
        <v>0</v>
      </c>
      <c r="I256" s="5">
        <v>16.395569112217</v>
      </c>
      <c r="J256" s="5">
        <v>16.271151067587098</v>
      </c>
      <c r="K256" s="5">
        <v>0.12441804462995699</v>
      </c>
      <c r="L256" s="5">
        <v>0.12441804462995699</v>
      </c>
      <c r="M256" s="5">
        <v>0</v>
      </c>
      <c r="N256" s="5">
        <v>16.759371456237599</v>
      </c>
      <c r="O256" s="6">
        <v>104394.124800904</v>
      </c>
      <c r="P256" s="4">
        <v>-0.363802344020559</v>
      </c>
      <c r="Q256" s="2">
        <v>-2.1707397856209999E-2</v>
      </c>
      <c r="R256" s="4">
        <v>16.632192691564001</v>
      </c>
      <c r="S256" s="4">
        <v>0.12717876467358799</v>
      </c>
      <c r="T256" s="4">
        <v>0</v>
      </c>
      <c r="U256" s="6">
        <v>103601.928275752</v>
      </c>
      <c r="V256" s="6">
        <v>792.196525151777</v>
      </c>
      <c r="W256" s="6">
        <v>0</v>
      </c>
      <c r="X256" s="6">
        <f t="shared" si="15"/>
        <v>102128</v>
      </c>
      <c r="Y256" s="6">
        <f t="shared" si="16"/>
        <v>101353</v>
      </c>
      <c r="Z256" s="6">
        <f t="shared" si="17"/>
        <v>775</v>
      </c>
      <c r="AA256" s="6">
        <f t="shared" si="18"/>
        <v>0</v>
      </c>
      <c r="AB256" s="6">
        <v>58779.672350000001</v>
      </c>
      <c r="AC256" s="6">
        <v>449.46125000000001</v>
      </c>
      <c r="AD256" s="6">
        <f t="shared" si="19"/>
        <v>775</v>
      </c>
      <c r="AE256" s="6">
        <v>0</v>
      </c>
      <c r="AF256" s="6">
        <v>60004.133600000001</v>
      </c>
    </row>
    <row r="257" spans="1:32" x14ac:dyDescent="0.25">
      <c r="A257" t="s">
        <v>156</v>
      </c>
      <c r="B257" s="3">
        <v>15384</v>
      </c>
      <c r="C257" s="6">
        <v>382647</v>
      </c>
      <c r="D257" s="6">
        <v>385197</v>
      </c>
      <c r="E257" s="6">
        <v>355047</v>
      </c>
      <c r="F257" s="6">
        <v>27600</v>
      </c>
      <c r="G257" s="6">
        <v>2550</v>
      </c>
      <c r="H257" s="6">
        <v>0</v>
      </c>
      <c r="I257" s="5">
        <v>24.873049921996898</v>
      </c>
      <c r="J257" s="5">
        <v>23.0789781591264</v>
      </c>
      <c r="K257" s="5">
        <v>1.7940717628705101</v>
      </c>
      <c r="L257" s="5">
        <v>0.16575663026521101</v>
      </c>
      <c r="M257" s="5">
        <v>0</v>
      </c>
      <c r="N257" s="5">
        <v>23.2245092897139</v>
      </c>
      <c r="O257" s="6">
        <v>357285.85091295902</v>
      </c>
      <c r="P257" s="4">
        <v>1.6485406322829801</v>
      </c>
      <c r="Q257" s="2">
        <v>7.0982797169932804E-2</v>
      </c>
      <c r="R257" s="4">
        <v>21.549345349068599</v>
      </c>
      <c r="S257" s="4">
        <v>1.6751639406453001</v>
      </c>
      <c r="T257" s="4">
        <v>0</v>
      </c>
      <c r="U257" s="6">
        <v>331515.12885007099</v>
      </c>
      <c r="V257" s="6">
        <v>25770.722062887398</v>
      </c>
      <c r="W257" s="6">
        <v>0</v>
      </c>
      <c r="X257" s="6">
        <f t="shared" si="15"/>
        <v>357285.85091295902</v>
      </c>
      <c r="Y257" s="6">
        <f t="shared" si="16"/>
        <v>331515.12885007163</v>
      </c>
      <c r="Z257" s="6">
        <f t="shared" si="17"/>
        <v>25770.722062887387</v>
      </c>
      <c r="AA257" s="6">
        <f t="shared" si="18"/>
        <v>0</v>
      </c>
      <c r="AB257" s="6">
        <v>192262.198976599</v>
      </c>
      <c r="AC257" s="6">
        <v>14945.7302603715</v>
      </c>
      <c r="AD257" s="6">
        <f t="shared" si="19"/>
        <v>2550</v>
      </c>
      <c r="AE257" s="6">
        <v>0</v>
      </c>
      <c r="AF257" s="6">
        <v>209757.92923697</v>
      </c>
    </row>
    <row r="258" spans="1:32" x14ac:dyDescent="0.25">
      <c r="A258" t="s">
        <v>271</v>
      </c>
      <c r="B258" s="3">
        <v>5417</v>
      </c>
      <c r="C258" s="6">
        <v>290333</v>
      </c>
      <c r="D258" s="6">
        <v>292833</v>
      </c>
      <c r="E258" s="6">
        <v>228000</v>
      </c>
      <c r="F258" s="6">
        <v>62333</v>
      </c>
      <c r="G258" s="6">
        <v>2500</v>
      </c>
      <c r="H258" s="6">
        <v>0</v>
      </c>
      <c r="I258" s="5">
        <v>53.596640206756497</v>
      </c>
      <c r="J258" s="5">
        <v>42.089717555842697</v>
      </c>
      <c r="K258" s="5">
        <v>11.506922650913801</v>
      </c>
      <c r="L258" s="5">
        <v>0.461510060919328</v>
      </c>
      <c r="M258" s="5">
        <v>0</v>
      </c>
      <c r="N258" s="5">
        <v>29.702954421255001</v>
      </c>
      <c r="O258" s="6">
        <v>160900.90409993799</v>
      </c>
      <c r="P258" s="4">
        <v>23.8936857855015</v>
      </c>
      <c r="Q258" s="2">
        <v>0.80442118472913804</v>
      </c>
      <c r="R258" s="4">
        <v>23.325883065466702</v>
      </c>
      <c r="S258" s="4">
        <v>6.3770713557883099</v>
      </c>
      <c r="T258" s="4">
        <v>0</v>
      </c>
      <c r="U258" s="6">
        <v>126356.30856563299</v>
      </c>
      <c r="V258" s="6">
        <v>34544.595534305299</v>
      </c>
      <c r="W258" s="6">
        <v>0</v>
      </c>
      <c r="X258" s="6">
        <f t="shared" si="15"/>
        <v>160900.90409993799</v>
      </c>
      <c r="Y258" s="6">
        <f t="shared" si="16"/>
        <v>126356.30856563277</v>
      </c>
      <c r="Z258" s="6">
        <f t="shared" si="17"/>
        <v>34544.595534305212</v>
      </c>
      <c r="AA258" s="6">
        <f t="shared" si="18"/>
        <v>0</v>
      </c>
      <c r="AB258" s="6">
        <v>73280.341152638895</v>
      </c>
      <c r="AC258" s="6">
        <v>20034.138180120299</v>
      </c>
      <c r="AD258" s="6">
        <f t="shared" si="19"/>
        <v>2500</v>
      </c>
      <c r="AE258" s="6">
        <v>0</v>
      </c>
      <c r="AF258" s="6">
        <v>95814.479332759205</v>
      </c>
    </row>
    <row r="259" spans="1:32" x14ac:dyDescent="0.25">
      <c r="A259" t="s">
        <v>239</v>
      </c>
      <c r="B259" s="3">
        <v>8750</v>
      </c>
      <c r="C259" s="6">
        <v>650529</v>
      </c>
      <c r="D259" s="6">
        <v>650529</v>
      </c>
      <c r="E259" s="6">
        <v>650529</v>
      </c>
      <c r="F259" s="6">
        <v>0</v>
      </c>
      <c r="G259" s="6">
        <v>0</v>
      </c>
      <c r="H259" s="6">
        <v>0</v>
      </c>
      <c r="I259" s="5">
        <v>74.346171428571395</v>
      </c>
      <c r="J259" s="5">
        <v>74.346171428571395</v>
      </c>
      <c r="K259" s="5">
        <v>0</v>
      </c>
      <c r="L259" s="5">
        <v>0</v>
      </c>
      <c r="M259" s="5">
        <v>0</v>
      </c>
      <c r="N259" s="5">
        <v>34.980628890630904</v>
      </c>
      <c r="O259" s="6">
        <v>306080.50279302098</v>
      </c>
      <c r="P259" s="4">
        <v>39.365542537940499</v>
      </c>
      <c r="Q259" s="2">
        <v>1.1253526247632399</v>
      </c>
      <c r="R259" s="4">
        <v>34.980628890630904</v>
      </c>
      <c r="S259" s="4">
        <v>0</v>
      </c>
      <c r="T259" s="4">
        <v>0</v>
      </c>
      <c r="U259" s="6">
        <v>306080.50279302098</v>
      </c>
      <c r="V259" s="6">
        <v>0</v>
      </c>
      <c r="W259" s="6">
        <v>0</v>
      </c>
      <c r="X259" s="6">
        <f t="shared" ref="X259:X292" si="20">IF($Q259&gt;0,$O259,$C259)</f>
        <v>306080.50279302098</v>
      </c>
      <c r="Y259" s="6">
        <f t="shared" ref="Y259:Y292" si="21">IFERROR($X259*($E259/($C259)),0)</f>
        <v>306080.50279302098</v>
      </c>
      <c r="Z259" s="6">
        <f t="shared" ref="Z259:Z292" si="22">IFERROR($X259*($F259/($C259)),0)</f>
        <v>0</v>
      </c>
      <c r="AA259" s="6">
        <f t="shared" ref="AA259:AA292" si="23">IFERROR($X259*($H259/($C259)),0)</f>
        <v>0</v>
      </c>
      <c r="AB259" s="6">
        <v>177511.387594812</v>
      </c>
      <c r="AC259" s="6">
        <v>0</v>
      </c>
      <c r="AD259" s="6">
        <f t="shared" ref="AD259:AD292" si="24">G259</f>
        <v>0</v>
      </c>
      <c r="AE259" s="6">
        <v>0</v>
      </c>
      <c r="AF259" s="6">
        <v>177511.387594812</v>
      </c>
    </row>
    <row r="260" spans="1:32" x14ac:dyDescent="0.25">
      <c r="A260" t="s">
        <v>184</v>
      </c>
      <c r="B260" s="3">
        <v>12474</v>
      </c>
      <c r="C260" s="6">
        <v>143000</v>
      </c>
      <c r="D260" s="6">
        <v>148000</v>
      </c>
      <c r="E260" s="6">
        <v>140000</v>
      </c>
      <c r="F260" s="6">
        <v>2000</v>
      </c>
      <c r="G260" s="6">
        <v>5000</v>
      </c>
      <c r="H260" s="6">
        <v>1000</v>
      </c>
      <c r="I260" s="5">
        <v>11.463844797178099</v>
      </c>
      <c r="J260" s="5">
        <v>11.223344556677899</v>
      </c>
      <c r="K260" s="5">
        <v>0.160333493666827</v>
      </c>
      <c r="L260" s="5">
        <v>0.40083373416706802</v>
      </c>
      <c r="M260" s="5">
        <v>8.0166746833413502E-2</v>
      </c>
      <c r="N260" s="5">
        <v>30.1170353878612</v>
      </c>
      <c r="O260" s="6">
        <v>375679.89942818001</v>
      </c>
      <c r="P260" s="4">
        <v>-18.653190590683099</v>
      </c>
      <c r="Q260" s="2">
        <v>-0.61935679758842799</v>
      </c>
      <c r="R260" s="4">
        <v>29.485209470633301</v>
      </c>
      <c r="S260" s="4">
        <v>0.42121727815190502</v>
      </c>
      <c r="T260" s="4">
        <v>0.21060863907595201</v>
      </c>
      <c r="U260" s="6">
        <v>367798.50293667999</v>
      </c>
      <c r="V260" s="6">
        <v>5254.2643276668596</v>
      </c>
      <c r="W260" s="6">
        <v>2627.1321638334298</v>
      </c>
      <c r="X260" s="6">
        <f t="shared" si="20"/>
        <v>143000</v>
      </c>
      <c r="Y260" s="6">
        <f t="shared" si="21"/>
        <v>140000</v>
      </c>
      <c r="Z260" s="6">
        <f t="shared" si="22"/>
        <v>2000</v>
      </c>
      <c r="AA260" s="6">
        <f t="shared" si="23"/>
        <v>1000</v>
      </c>
      <c r="AB260" s="6">
        <v>81193</v>
      </c>
      <c r="AC260" s="6">
        <v>1159.9000000000001</v>
      </c>
      <c r="AD260" s="6">
        <f t="shared" si="24"/>
        <v>5000</v>
      </c>
      <c r="AE260" s="6">
        <v>1000</v>
      </c>
      <c r="AF260" s="6">
        <v>88352.9</v>
      </c>
    </row>
    <row r="261" spans="1:32" x14ac:dyDescent="0.25">
      <c r="A261" t="s">
        <v>68</v>
      </c>
      <c r="B261" s="3">
        <v>40041</v>
      </c>
      <c r="C261" s="6">
        <v>1281005</v>
      </c>
      <c r="D261" s="6">
        <v>1297005</v>
      </c>
      <c r="E261" s="6">
        <v>981905</v>
      </c>
      <c r="F261" s="6">
        <v>299100</v>
      </c>
      <c r="G261" s="6">
        <v>16000</v>
      </c>
      <c r="H261" s="6">
        <v>0</v>
      </c>
      <c r="I261" s="5">
        <v>31.992332858819701</v>
      </c>
      <c r="J261" s="5">
        <v>24.5224894483155</v>
      </c>
      <c r="K261" s="5">
        <v>7.4698434105042297</v>
      </c>
      <c r="L261" s="5">
        <v>0.39959041981968502</v>
      </c>
      <c r="M261" s="5">
        <v>0</v>
      </c>
      <c r="N261" s="5">
        <v>26.523788010242001</v>
      </c>
      <c r="O261" s="6">
        <v>1062038.9957181001</v>
      </c>
      <c r="P261" s="4">
        <v>5.4685448485777197</v>
      </c>
      <c r="Q261" s="2">
        <v>0.20617510766056801</v>
      </c>
      <c r="R261" s="4">
        <v>20.330787207073101</v>
      </c>
      <c r="S261" s="4">
        <v>6.1930008031688999</v>
      </c>
      <c r="T261" s="4">
        <v>0</v>
      </c>
      <c r="U261" s="6">
        <v>814065.05055841396</v>
      </c>
      <c r="V261" s="6">
        <v>247973.945159686</v>
      </c>
      <c r="W261" s="6">
        <v>0</v>
      </c>
      <c r="X261" s="6">
        <f t="shared" si="20"/>
        <v>1062038.9957181001</v>
      </c>
      <c r="Y261" s="6">
        <f t="shared" si="21"/>
        <v>814065.05055841396</v>
      </c>
      <c r="Z261" s="6">
        <f t="shared" si="22"/>
        <v>247973.94515968615</v>
      </c>
      <c r="AA261" s="6">
        <f t="shared" si="23"/>
        <v>0</v>
      </c>
      <c r="AB261" s="6">
        <v>472117.02607135201</v>
      </c>
      <c r="AC261" s="6">
        <v>143812.48949536</v>
      </c>
      <c r="AD261" s="6">
        <f t="shared" si="24"/>
        <v>16000</v>
      </c>
      <c r="AE261" s="6">
        <v>0</v>
      </c>
      <c r="AF261" s="6">
        <v>631929.51556671201</v>
      </c>
    </row>
    <row r="262" spans="1:32" x14ac:dyDescent="0.25">
      <c r="A262" t="s">
        <v>229</v>
      </c>
      <c r="B262" s="3">
        <v>9132</v>
      </c>
      <c r="C262" s="6">
        <v>24400</v>
      </c>
      <c r="D262" s="6">
        <v>24950</v>
      </c>
      <c r="E262" s="6">
        <v>23500</v>
      </c>
      <c r="F262" s="6">
        <v>900</v>
      </c>
      <c r="G262" s="6">
        <v>550</v>
      </c>
      <c r="H262" s="6">
        <v>0</v>
      </c>
      <c r="I262" s="5">
        <v>2.6719229084537899</v>
      </c>
      <c r="J262" s="5">
        <v>2.5733683749452498</v>
      </c>
      <c r="K262" s="5">
        <v>9.8554533508541403E-2</v>
      </c>
      <c r="L262" s="5">
        <v>6.0227770477442003E-2</v>
      </c>
      <c r="M262" s="5">
        <v>0</v>
      </c>
      <c r="N262" s="5">
        <v>21.323378294903801</v>
      </c>
      <c r="O262" s="6">
        <v>194725.09058906199</v>
      </c>
      <c r="P262" s="4">
        <v>-18.651455386449999</v>
      </c>
      <c r="Q262" s="2">
        <v>-0.87469514110283497</v>
      </c>
      <c r="R262" s="4">
        <v>20.5368602430426</v>
      </c>
      <c r="S262" s="4">
        <v>0.78651805186120605</v>
      </c>
      <c r="T262" s="4">
        <v>0</v>
      </c>
      <c r="U262" s="6">
        <v>187542.60773946499</v>
      </c>
      <c r="V262" s="6">
        <v>7182.4828495965403</v>
      </c>
      <c r="W262" s="6">
        <v>0</v>
      </c>
      <c r="X262" s="6">
        <f t="shared" si="20"/>
        <v>24400</v>
      </c>
      <c r="Y262" s="6">
        <f t="shared" si="21"/>
        <v>23500</v>
      </c>
      <c r="Z262" s="6">
        <f t="shared" si="22"/>
        <v>900</v>
      </c>
      <c r="AA262" s="6">
        <f t="shared" si="23"/>
        <v>0</v>
      </c>
      <c r="AB262" s="6">
        <v>13628.825000000001</v>
      </c>
      <c r="AC262" s="6">
        <v>521.95500000000004</v>
      </c>
      <c r="AD262" s="6">
        <f t="shared" si="24"/>
        <v>550</v>
      </c>
      <c r="AE262" s="6">
        <v>0</v>
      </c>
      <c r="AF262" s="6">
        <v>14700.78</v>
      </c>
    </row>
    <row r="263" spans="1:32" x14ac:dyDescent="0.25">
      <c r="A263" t="s">
        <v>60</v>
      </c>
      <c r="B263" s="3">
        <v>46635</v>
      </c>
      <c r="C263" s="6">
        <v>522962</v>
      </c>
      <c r="D263" s="6">
        <v>524612</v>
      </c>
      <c r="E263" s="6">
        <v>516362</v>
      </c>
      <c r="F263" s="6">
        <v>6600</v>
      </c>
      <c r="G263" s="6">
        <v>1650</v>
      </c>
      <c r="H263" s="6">
        <v>0</v>
      </c>
      <c r="I263" s="5">
        <v>11.2139380293771</v>
      </c>
      <c r="J263" s="5">
        <v>11.0724134233944</v>
      </c>
      <c r="K263" s="5">
        <v>0.141524605982631</v>
      </c>
      <c r="L263" s="5">
        <v>3.5381151495657799E-2</v>
      </c>
      <c r="M263" s="5">
        <v>0</v>
      </c>
      <c r="N263" s="5">
        <v>29.100151447379599</v>
      </c>
      <c r="O263" s="6">
        <v>1357085.56274855</v>
      </c>
      <c r="P263" s="4">
        <v>-17.886213418002502</v>
      </c>
      <c r="Q263" s="2">
        <v>-0.61464331037401199</v>
      </c>
      <c r="R263" s="4">
        <v>28.732895318726399</v>
      </c>
      <c r="S263" s="4">
        <v>0.367256128653143</v>
      </c>
      <c r="T263" s="4">
        <v>0</v>
      </c>
      <c r="U263" s="6">
        <v>1339958.5731888099</v>
      </c>
      <c r="V263" s="6">
        <v>17126.989559739301</v>
      </c>
      <c r="W263" s="6">
        <v>0</v>
      </c>
      <c r="X263" s="6">
        <f t="shared" si="20"/>
        <v>522962</v>
      </c>
      <c r="Y263" s="6">
        <f t="shared" si="21"/>
        <v>516362</v>
      </c>
      <c r="Z263" s="6">
        <f t="shared" si="22"/>
        <v>6600</v>
      </c>
      <c r="AA263" s="6">
        <f t="shared" si="23"/>
        <v>0</v>
      </c>
      <c r="AB263" s="6">
        <v>299464.14189999999</v>
      </c>
      <c r="AC263" s="6">
        <v>3827.67</v>
      </c>
      <c r="AD263" s="6">
        <f t="shared" si="24"/>
        <v>1650</v>
      </c>
      <c r="AE263" s="6">
        <v>0</v>
      </c>
      <c r="AF263" s="6">
        <v>304941.81189999997</v>
      </c>
    </row>
    <row r="264" spans="1:32" x14ac:dyDescent="0.25">
      <c r="A264" t="s">
        <v>78</v>
      </c>
      <c r="B264" s="3">
        <v>34542</v>
      </c>
      <c r="C264" s="6">
        <v>575661</v>
      </c>
      <c r="D264" s="6">
        <v>580661</v>
      </c>
      <c r="E264" s="6">
        <v>525221</v>
      </c>
      <c r="F264" s="6">
        <v>50440</v>
      </c>
      <c r="G264" s="6">
        <v>5000</v>
      </c>
      <c r="H264" s="6">
        <v>0</v>
      </c>
      <c r="I264" s="5">
        <v>16.665537606392199</v>
      </c>
      <c r="J264" s="5">
        <v>15.2052863181055</v>
      </c>
      <c r="K264" s="5">
        <v>1.46025128828672</v>
      </c>
      <c r="L264" s="5">
        <v>0.144751317236987</v>
      </c>
      <c r="M264" s="5">
        <v>0</v>
      </c>
      <c r="N264" s="5">
        <v>23.532689611607601</v>
      </c>
      <c r="O264" s="6">
        <v>812866.16456415004</v>
      </c>
      <c r="P264" s="4">
        <v>-6.8671520052153801</v>
      </c>
      <c r="Q264" s="2">
        <v>-0.29181330814936401</v>
      </c>
      <c r="R264" s="4">
        <v>21.470731507776499</v>
      </c>
      <c r="S264" s="4">
        <v>2.0619581038310502</v>
      </c>
      <c r="T264" s="4">
        <v>0</v>
      </c>
      <c r="U264" s="6">
        <v>741642.00774161797</v>
      </c>
      <c r="V264" s="6">
        <v>71224.156822532197</v>
      </c>
      <c r="W264" s="6">
        <v>0</v>
      </c>
      <c r="X264" s="6">
        <f t="shared" si="20"/>
        <v>575661</v>
      </c>
      <c r="Y264" s="6">
        <f t="shared" si="21"/>
        <v>525221</v>
      </c>
      <c r="Z264" s="6">
        <f t="shared" si="22"/>
        <v>50440</v>
      </c>
      <c r="AA264" s="6">
        <f t="shared" si="23"/>
        <v>0</v>
      </c>
      <c r="AB264" s="6">
        <v>304601.91895000002</v>
      </c>
      <c r="AC264" s="6">
        <v>29252.678</v>
      </c>
      <c r="AD264" s="6">
        <f t="shared" si="24"/>
        <v>5000</v>
      </c>
      <c r="AE264" s="6">
        <v>0</v>
      </c>
      <c r="AF264" s="6">
        <v>338854.59694999998</v>
      </c>
    </row>
    <row r="265" spans="1:32" x14ac:dyDescent="0.25">
      <c r="A265" t="s">
        <v>74</v>
      </c>
      <c r="B265" s="3">
        <v>36447</v>
      </c>
      <c r="C265" s="6">
        <v>550000</v>
      </c>
      <c r="D265" s="6">
        <v>560000</v>
      </c>
      <c r="E265" s="6">
        <v>350000</v>
      </c>
      <c r="F265" s="6">
        <v>200000</v>
      </c>
      <c r="G265" s="6">
        <v>10000</v>
      </c>
      <c r="H265" s="6">
        <v>0</v>
      </c>
      <c r="I265" s="5">
        <v>15.090405245973599</v>
      </c>
      <c r="J265" s="5">
        <v>9.6029851565286606</v>
      </c>
      <c r="K265" s="5">
        <v>5.4874200894449503</v>
      </c>
      <c r="L265" s="5">
        <v>0.27437100447224699</v>
      </c>
      <c r="M265" s="5">
        <v>0</v>
      </c>
      <c r="N265" s="5">
        <v>30.543864481514401</v>
      </c>
      <c r="O265" s="6">
        <v>1113232.22875775</v>
      </c>
      <c r="P265" s="4">
        <v>-15.4534592355408</v>
      </c>
      <c r="Q265" s="2">
        <v>-0.50594315741852003</v>
      </c>
      <c r="R265" s="4">
        <v>19.437004670054598</v>
      </c>
      <c r="S265" s="4">
        <v>11.106859811459801</v>
      </c>
      <c r="T265" s="4">
        <v>0</v>
      </c>
      <c r="U265" s="6">
        <v>708420.50920948002</v>
      </c>
      <c r="V265" s="6">
        <v>404811.71954827401</v>
      </c>
      <c r="W265" s="6">
        <v>0</v>
      </c>
      <c r="X265" s="6">
        <f t="shared" si="20"/>
        <v>550000</v>
      </c>
      <c r="Y265" s="6">
        <f t="shared" si="21"/>
        <v>350000</v>
      </c>
      <c r="Z265" s="6">
        <f t="shared" si="22"/>
        <v>200000</v>
      </c>
      <c r="AA265" s="6">
        <f t="shared" si="23"/>
        <v>0</v>
      </c>
      <c r="AB265" s="6">
        <v>202982.5</v>
      </c>
      <c r="AC265" s="6">
        <v>115990</v>
      </c>
      <c r="AD265" s="6">
        <f t="shared" si="24"/>
        <v>10000</v>
      </c>
      <c r="AE265" s="6">
        <v>0</v>
      </c>
      <c r="AF265" s="6">
        <v>328972.5</v>
      </c>
    </row>
    <row r="266" spans="1:32" x14ac:dyDescent="0.25">
      <c r="A266" t="s">
        <v>7</v>
      </c>
      <c r="B266" s="3">
        <v>160634</v>
      </c>
      <c r="C266" s="6">
        <v>5000723</v>
      </c>
      <c r="D266" s="6">
        <v>5010723</v>
      </c>
      <c r="E266" s="6">
        <v>4653523</v>
      </c>
      <c r="F266" s="6">
        <v>347200</v>
      </c>
      <c r="G266" s="6">
        <v>10000</v>
      </c>
      <c r="H266" s="6">
        <v>0</v>
      </c>
      <c r="I266" s="5">
        <v>31.131161522467199</v>
      </c>
      <c r="J266" s="5">
        <v>28.969726209893299</v>
      </c>
      <c r="K266" s="5">
        <v>2.1614353125739298</v>
      </c>
      <c r="L266" s="5">
        <v>6.2253321214686803E-2</v>
      </c>
      <c r="M266" s="5">
        <v>0</v>
      </c>
      <c r="N266" s="5">
        <v>39.333033022096998</v>
      </c>
      <c r="O266" s="6">
        <v>6318222.4264715305</v>
      </c>
      <c r="P266" s="4">
        <v>-8.2018714996297692</v>
      </c>
      <c r="Q266" s="2">
        <v>-0.208523748855625</v>
      </c>
      <c r="R266" s="4">
        <v>36.602142095870498</v>
      </c>
      <c r="S266" s="4">
        <v>2.73089092622648</v>
      </c>
      <c r="T266" s="4">
        <v>0</v>
      </c>
      <c r="U266" s="6">
        <v>5879548.4934280701</v>
      </c>
      <c r="V266" s="6">
        <v>438673.93304346502</v>
      </c>
      <c r="W266" s="6">
        <v>0</v>
      </c>
      <c r="X266" s="6">
        <f t="shared" si="20"/>
        <v>5000723</v>
      </c>
      <c r="Y266" s="6">
        <f t="shared" si="21"/>
        <v>4653523</v>
      </c>
      <c r="Z266" s="6">
        <f t="shared" si="22"/>
        <v>347200</v>
      </c>
      <c r="AA266" s="6">
        <f t="shared" si="23"/>
        <v>0</v>
      </c>
      <c r="AB266" s="6">
        <v>2698810.6638500001</v>
      </c>
      <c r="AC266" s="6">
        <v>201358.64</v>
      </c>
      <c r="AD266" s="6">
        <f t="shared" si="24"/>
        <v>10000</v>
      </c>
      <c r="AE266" s="6">
        <v>0</v>
      </c>
      <c r="AF266" s="6">
        <v>2910169.3038499998</v>
      </c>
    </row>
    <row r="267" spans="1:32" x14ac:dyDescent="0.25">
      <c r="A267" t="s">
        <v>23</v>
      </c>
      <c r="B267" s="3">
        <v>98334</v>
      </c>
      <c r="C267" s="6">
        <v>4024500</v>
      </c>
      <c r="D267" s="6">
        <v>4029850</v>
      </c>
      <c r="E267" s="6">
        <v>4022200</v>
      </c>
      <c r="F267" s="6">
        <v>2300</v>
      </c>
      <c r="G267" s="6">
        <v>5350</v>
      </c>
      <c r="H267" s="6">
        <v>0</v>
      </c>
      <c r="I267" s="5">
        <v>40.926841173958103</v>
      </c>
      <c r="J267" s="5">
        <v>40.9034515020237</v>
      </c>
      <c r="K267" s="5">
        <v>2.3389671934427599E-2</v>
      </c>
      <c r="L267" s="5">
        <v>5.4406410803994498E-2</v>
      </c>
      <c r="M267" s="5">
        <v>0</v>
      </c>
      <c r="N267" s="5">
        <v>38.774817248247402</v>
      </c>
      <c r="O267" s="6">
        <v>3812882.87928916</v>
      </c>
      <c r="P267" s="4">
        <v>2.1520239257107701</v>
      </c>
      <c r="Q267" s="2">
        <v>5.5500556248477197E-2</v>
      </c>
      <c r="R267" s="4">
        <v>38.752657457050702</v>
      </c>
      <c r="S267" s="4">
        <v>2.2159791196662702E-2</v>
      </c>
      <c r="T267" s="4">
        <v>0</v>
      </c>
      <c r="U267" s="6">
        <v>3810703.8183816299</v>
      </c>
      <c r="V267" s="6">
        <v>2179.0609075326302</v>
      </c>
      <c r="W267" s="6">
        <v>0</v>
      </c>
      <c r="X267" s="6">
        <f t="shared" si="20"/>
        <v>3812882.87928916</v>
      </c>
      <c r="Y267" s="6">
        <f t="shared" si="21"/>
        <v>3810703.8183816276</v>
      </c>
      <c r="Z267" s="6">
        <f t="shared" si="22"/>
        <v>2179.0609075326297</v>
      </c>
      <c r="AA267" s="6">
        <f t="shared" si="23"/>
        <v>0</v>
      </c>
      <c r="AB267" s="6">
        <v>2210017.6794704199</v>
      </c>
      <c r="AC267" s="6">
        <v>1263.74637332355</v>
      </c>
      <c r="AD267" s="6">
        <f t="shared" si="24"/>
        <v>5350</v>
      </c>
      <c r="AE267" s="6">
        <v>0</v>
      </c>
      <c r="AF267" s="6">
        <v>2216631.4258437501</v>
      </c>
    </row>
    <row r="268" spans="1:32" x14ac:dyDescent="0.25">
      <c r="A268" t="s">
        <v>283</v>
      </c>
      <c r="B268" s="3">
        <v>3626</v>
      </c>
      <c r="C268" s="6">
        <v>94465</v>
      </c>
      <c r="D268" s="6">
        <v>94930</v>
      </c>
      <c r="E268" s="6">
        <v>94000</v>
      </c>
      <c r="F268" s="6">
        <v>465</v>
      </c>
      <c r="G268" s="6">
        <v>465</v>
      </c>
      <c r="H268" s="6">
        <v>0</v>
      </c>
      <c r="I268" s="5">
        <v>26.0521235521236</v>
      </c>
      <c r="J268" s="5">
        <v>25.923883066740199</v>
      </c>
      <c r="K268" s="5">
        <v>0.12824048538334301</v>
      </c>
      <c r="L268" s="5">
        <v>0.12824048538334301</v>
      </c>
      <c r="M268" s="5">
        <v>0</v>
      </c>
      <c r="N268" s="5">
        <v>35.022710087870401</v>
      </c>
      <c r="O268" s="6">
        <v>126992.346778618</v>
      </c>
      <c r="P268" s="4">
        <v>-8.9705865357468895</v>
      </c>
      <c r="Q268" s="2">
        <v>-0.25613627595466099</v>
      </c>
      <c r="R268" s="4">
        <v>34.850312266551903</v>
      </c>
      <c r="S268" s="4">
        <v>0.172397821318581</v>
      </c>
      <c r="T268" s="4">
        <v>0</v>
      </c>
      <c r="U268" s="6">
        <v>126367.232278517</v>
      </c>
      <c r="V268" s="6">
        <v>625.11450010117505</v>
      </c>
      <c r="W268" s="6">
        <v>0</v>
      </c>
      <c r="X268" s="6">
        <f t="shared" si="20"/>
        <v>94465</v>
      </c>
      <c r="Y268" s="6">
        <f t="shared" si="21"/>
        <v>94000</v>
      </c>
      <c r="Z268" s="6">
        <f t="shared" si="22"/>
        <v>464.99999999999994</v>
      </c>
      <c r="AA268" s="6">
        <f t="shared" si="23"/>
        <v>0</v>
      </c>
      <c r="AB268" s="6">
        <v>54515.3</v>
      </c>
      <c r="AC268" s="6">
        <v>269.67675000000003</v>
      </c>
      <c r="AD268" s="6">
        <f t="shared" si="24"/>
        <v>465</v>
      </c>
      <c r="AE268" s="6">
        <v>0</v>
      </c>
      <c r="AF268" s="6">
        <v>55249.976750000002</v>
      </c>
    </row>
    <row r="269" spans="1:32" x14ac:dyDescent="0.25">
      <c r="A269" t="s">
        <v>85</v>
      </c>
      <c r="B269" s="3">
        <v>32106</v>
      </c>
      <c r="C269" s="6">
        <v>437000</v>
      </c>
      <c r="D269" s="6">
        <v>448000</v>
      </c>
      <c r="E269" s="6">
        <v>370000</v>
      </c>
      <c r="F269" s="6">
        <v>58000</v>
      </c>
      <c r="G269" s="6">
        <v>11000</v>
      </c>
      <c r="H269" s="6">
        <v>9000</v>
      </c>
      <c r="I269" s="5">
        <v>13.611163022488</v>
      </c>
      <c r="J269" s="5">
        <v>11.5243256712141</v>
      </c>
      <c r="K269" s="5">
        <v>1.8065159160281601</v>
      </c>
      <c r="L269" s="5">
        <v>0.34261508752258102</v>
      </c>
      <c r="M269" s="5">
        <v>0.28032143524574799</v>
      </c>
      <c r="N269" s="5">
        <v>29.084738408007102</v>
      </c>
      <c r="O269" s="6">
        <v>933794.61132747703</v>
      </c>
      <c r="P269" s="4">
        <v>-15.4735753855191</v>
      </c>
      <c r="Q269" s="2">
        <v>-0.53201700384759798</v>
      </c>
      <c r="R269" s="4">
        <v>24.625522221882498</v>
      </c>
      <c r="S269" s="4">
        <v>3.8602169969437399</v>
      </c>
      <c r="T269" s="4">
        <v>0.59899918918092498</v>
      </c>
      <c r="U269" s="6">
        <v>790627.01645575895</v>
      </c>
      <c r="V269" s="6">
        <v>123936.12690387599</v>
      </c>
      <c r="W269" s="6">
        <v>19231.4679678428</v>
      </c>
      <c r="X269" s="6">
        <f t="shared" si="20"/>
        <v>437000</v>
      </c>
      <c r="Y269" s="6">
        <f t="shared" si="21"/>
        <v>370000</v>
      </c>
      <c r="Z269" s="6">
        <f t="shared" si="22"/>
        <v>57999.999999999993</v>
      </c>
      <c r="AA269" s="6">
        <f t="shared" si="23"/>
        <v>9000</v>
      </c>
      <c r="AB269" s="6">
        <v>214581.5</v>
      </c>
      <c r="AC269" s="6">
        <v>33637.1</v>
      </c>
      <c r="AD269" s="6">
        <f t="shared" si="24"/>
        <v>11000</v>
      </c>
      <c r="AE269" s="6">
        <v>9000</v>
      </c>
      <c r="AF269" s="6">
        <v>268218.59999999998</v>
      </c>
    </row>
    <row r="270" spans="1:32" x14ac:dyDescent="0.25">
      <c r="A270" t="s">
        <v>191</v>
      </c>
      <c r="B270" s="3">
        <v>11906</v>
      </c>
      <c r="C270" s="6">
        <v>210000</v>
      </c>
      <c r="D270" s="6">
        <v>212400</v>
      </c>
      <c r="E270" s="6">
        <v>190000</v>
      </c>
      <c r="F270" s="6">
        <v>20000</v>
      </c>
      <c r="G270" s="6">
        <v>2400</v>
      </c>
      <c r="H270" s="6">
        <v>0</v>
      </c>
      <c r="I270" s="5">
        <v>17.638165630774399</v>
      </c>
      <c r="J270" s="5">
        <v>15.958340332605401</v>
      </c>
      <c r="K270" s="5">
        <v>1.6798252981689901</v>
      </c>
      <c r="L270" s="5">
        <v>0.201579035780279</v>
      </c>
      <c r="M270" s="5">
        <v>0</v>
      </c>
      <c r="N270" s="5">
        <v>40.9606924998415</v>
      </c>
      <c r="O270" s="6">
        <v>487678.004903113</v>
      </c>
      <c r="P270" s="4">
        <v>-23.322526869067101</v>
      </c>
      <c r="Q270" s="2">
        <v>-0.56938800214760399</v>
      </c>
      <c r="R270" s="4">
        <v>37.059674166523301</v>
      </c>
      <c r="S270" s="4">
        <v>3.9010183333182402</v>
      </c>
      <c r="T270" s="4">
        <v>0</v>
      </c>
      <c r="U270" s="6">
        <v>441232.480626626</v>
      </c>
      <c r="V270" s="6">
        <v>46445.524276486998</v>
      </c>
      <c r="W270" s="6">
        <v>0</v>
      </c>
      <c r="X270" s="6">
        <f t="shared" si="20"/>
        <v>210000</v>
      </c>
      <c r="Y270" s="6">
        <f t="shared" si="21"/>
        <v>190000</v>
      </c>
      <c r="Z270" s="6">
        <f t="shared" si="22"/>
        <v>20000</v>
      </c>
      <c r="AA270" s="6">
        <f t="shared" si="23"/>
        <v>0</v>
      </c>
      <c r="AB270" s="6">
        <v>110190.5</v>
      </c>
      <c r="AC270" s="6">
        <v>11599</v>
      </c>
      <c r="AD270" s="6">
        <f t="shared" si="24"/>
        <v>2400</v>
      </c>
      <c r="AE270" s="6">
        <v>0</v>
      </c>
      <c r="AF270" s="6">
        <v>124189.5</v>
      </c>
    </row>
    <row r="271" spans="1:32" x14ac:dyDescent="0.25">
      <c r="A271" t="s">
        <v>235</v>
      </c>
      <c r="B271" s="3">
        <v>9044</v>
      </c>
      <c r="C271" s="6">
        <v>48896</v>
      </c>
      <c r="D271" s="6">
        <v>51952</v>
      </c>
      <c r="E271" s="6">
        <v>42020</v>
      </c>
      <c r="F271" s="6">
        <v>764</v>
      </c>
      <c r="G271" s="6">
        <v>3056</v>
      </c>
      <c r="H271" s="6">
        <v>6112</v>
      </c>
      <c r="I271" s="5">
        <v>5.4064573197700101</v>
      </c>
      <c r="J271" s="5">
        <v>4.6461742591773598</v>
      </c>
      <c r="K271" s="5">
        <v>8.4475895621406505E-2</v>
      </c>
      <c r="L271" s="5">
        <v>0.33790358248562602</v>
      </c>
      <c r="M271" s="5">
        <v>0.67580716497125204</v>
      </c>
      <c r="N271" s="5">
        <v>19.320961598837801</v>
      </c>
      <c r="O271" s="6">
        <v>174738.77669988899</v>
      </c>
      <c r="P271" s="4">
        <v>-13.914504279067801</v>
      </c>
      <c r="Q271" s="2">
        <v>-0.72017659203384399</v>
      </c>
      <c r="R271" s="4">
        <v>16.603951374001198</v>
      </c>
      <c r="S271" s="4">
        <v>0.30189002498183998</v>
      </c>
      <c r="T271" s="4">
        <v>2.4151201998547198</v>
      </c>
      <c r="U271" s="6">
        <v>150166.136226467</v>
      </c>
      <c r="V271" s="6">
        <v>2730.2933859357599</v>
      </c>
      <c r="W271" s="6">
        <v>21842.347087486101</v>
      </c>
      <c r="X271" s="6">
        <f t="shared" si="20"/>
        <v>48896</v>
      </c>
      <c r="Y271" s="6">
        <f t="shared" si="21"/>
        <v>42020</v>
      </c>
      <c r="Z271" s="6">
        <f t="shared" si="22"/>
        <v>764</v>
      </c>
      <c r="AA271" s="6">
        <f t="shared" si="23"/>
        <v>6112</v>
      </c>
      <c r="AB271" s="6">
        <v>24369.499</v>
      </c>
      <c r="AC271" s="6">
        <v>443.08179999999999</v>
      </c>
      <c r="AD271" s="6">
        <f t="shared" si="24"/>
        <v>3056</v>
      </c>
      <c r="AE271" s="6">
        <v>6112</v>
      </c>
      <c r="AF271" s="6">
        <v>33980.580800000003</v>
      </c>
    </row>
    <row r="272" spans="1:32" x14ac:dyDescent="0.25">
      <c r="A272" t="s">
        <v>183</v>
      </c>
      <c r="B272" s="3">
        <v>12693</v>
      </c>
      <c r="C272" s="6">
        <v>466725</v>
      </c>
      <c r="D272" s="6">
        <v>468653</v>
      </c>
      <c r="E272" s="6">
        <v>322000</v>
      </c>
      <c r="F272" s="6">
        <v>133225</v>
      </c>
      <c r="G272" s="6">
        <v>1928</v>
      </c>
      <c r="H272" s="6">
        <v>11500</v>
      </c>
      <c r="I272" s="5">
        <v>36.770267076341298</v>
      </c>
      <c r="J272" s="5">
        <v>25.368313243519999</v>
      </c>
      <c r="K272" s="5">
        <v>10.495942645552701</v>
      </c>
      <c r="L272" s="5">
        <v>0.151894745135114</v>
      </c>
      <c r="M272" s="5">
        <v>0.90601118726857299</v>
      </c>
      <c r="N272" s="5">
        <v>30.7195773197266</v>
      </c>
      <c r="O272" s="6">
        <v>389923.59491928999</v>
      </c>
      <c r="P272" s="4">
        <v>6.0506897566147098</v>
      </c>
      <c r="Q272" s="2">
        <v>0.19696526725090299</v>
      </c>
      <c r="R272" s="4">
        <v>21.193859118221599</v>
      </c>
      <c r="S272" s="4">
        <v>8.7687946615685295</v>
      </c>
      <c r="T272" s="4">
        <v>0.75692353993648398</v>
      </c>
      <c r="U272" s="6">
        <v>269013.65378758602</v>
      </c>
      <c r="V272" s="6">
        <v>111302.310639289</v>
      </c>
      <c r="W272" s="6">
        <v>9607.6304924138003</v>
      </c>
      <c r="X272" s="6">
        <f t="shared" si="20"/>
        <v>389923.59491928999</v>
      </c>
      <c r="Y272" s="6">
        <f t="shared" si="21"/>
        <v>269013.65378758666</v>
      </c>
      <c r="Z272" s="6">
        <f t="shared" si="22"/>
        <v>111302.31063928953</v>
      </c>
      <c r="AA272" s="6">
        <f t="shared" si="23"/>
        <v>9607.6304924138094</v>
      </c>
      <c r="AB272" s="6">
        <v>156014.46851411101</v>
      </c>
      <c r="AC272" s="6">
        <v>64549.775055255901</v>
      </c>
      <c r="AD272" s="6">
        <f t="shared" si="24"/>
        <v>1928</v>
      </c>
      <c r="AE272" s="6">
        <v>9607.6304924138003</v>
      </c>
      <c r="AF272" s="6">
        <v>232099.87406177999</v>
      </c>
    </row>
    <row r="273" spans="1:32" x14ac:dyDescent="0.25">
      <c r="A273" t="s">
        <v>219</v>
      </c>
      <c r="B273" s="3">
        <v>9825</v>
      </c>
      <c r="C273" s="6">
        <v>308727</v>
      </c>
      <c r="D273" s="6">
        <v>311227</v>
      </c>
      <c r="E273" s="6">
        <v>302727</v>
      </c>
      <c r="F273" s="6">
        <v>6000</v>
      </c>
      <c r="G273" s="6">
        <v>2500</v>
      </c>
      <c r="H273" s="6">
        <v>0</v>
      </c>
      <c r="I273" s="5">
        <v>31.422595419847301</v>
      </c>
      <c r="J273" s="5">
        <v>30.811908396946599</v>
      </c>
      <c r="K273" s="5">
        <v>0.61068702290076304</v>
      </c>
      <c r="L273" s="5">
        <v>0.25445292620865101</v>
      </c>
      <c r="M273" s="5">
        <v>0</v>
      </c>
      <c r="N273" s="5">
        <v>35.0065035569909</v>
      </c>
      <c r="O273" s="6">
        <v>343938.897447436</v>
      </c>
      <c r="P273" s="4">
        <v>-3.5839081371436201</v>
      </c>
      <c r="Q273" s="2">
        <v>-0.102378351819941</v>
      </c>
      <c r="R273" s="4">
        <v>34.326164547633297</v>
      </c>
      <c r="S273" s="4">
        <v>0.68033900935760605</v>
      </c>
      <c r="T273" s="4">
        <v>0</v>
      </c>
      <c r="U273" s="6">
        <v>337254.56668049801</v>
      </c>
      <c r="V273" s="6">
        <v>6684.3307669384803</v>
      </c>
      <c r="W273" s="6">
        <v>0</v>
      </c>
      <c r="X273" s="6">
        <f t="shared" si="20"/>
        <v>308727</v>
      </c>
      <c r="Y273" s="6">
        <f t="shared" si="21"/>
        <v>302727</v>
      </c>
      <c r="Z273" s="6">
        <f t="shared" si="22"/>
        <v>6000</v>
      </c>
      <c r="AA273" s="6">
        <f t="shared" si="23"/>
        <v>0</v>
      </c>
      <c r="AB273" s="6">
        <v>175566.52364999999</v>
      </c>
      <c r="AC273" s="6">
        <v>3479.7</v>
      </c>
      <c r="AD273" s="6">
        <f t="shared" si="24"/>
        <v>2500</v>
      </c>
      <c r="AE273" s="6">
        <v>0</v>
      </c>
      <c r="AF273" s="6">
        <v>181546.22365</v>
      </c>
    </row>
    <row r="274" spans="1:32" x14ac:dyDescent="0.25">
      <c r="A274" t="s">
        <v>287</v>
      </c>
      <c r="B274" s="3">
        <v>2694</v>
      </c>
      <c r="C274" s="6">
        <v>31800</v>
      </c>
      <c r="D274" s="6">
        <v>32280</v>
      </c>
      <c r="E274" s="6">
        <v>23400</v>
      </c>
      <c r="F274" s="6">
        <v>8400</v>
      </c>
      <c r="G274" s="6">
        <v>480</v>
      </c>
      <c r="H274" s="6">
        <v>0</v>
      </c>
      <c r="I274" s="5">
        <v>11.804008908686001</v>
      </c>
      <c r="J274" s="5">
        <v>8.6859688195991094</v>
      </c>
      <c r="K274" s="5">
        <v>3.1180400890868598</v>
      </c>
      <c r="L274" s="5">
        <v>0.17817371937639201</v>
      </c>
      <c r="M274" s="5">
        <v>0</v>
      </c>
      <c r="N274" s="5">
        <v>22.160289755118399</v>
      </c>
      <c r="O274" s="6">
        <v>59699.820600288898</v>
      </c>
      <c r="P274" s="4">
        <v>-10.3562808464324</v>
      </c>
      <c r="Q274" s="2">
        <v>-0.46733508274820301</v>
      </c>
      <c r="R274" s="4">
        <v>16.306628310370101</v>
      </c>
      <c r="S274" s="4">
        <v>5.8536614447482496</v>
      </c>
      <c r="T274" s="4">
        <v>0</v>
      </c>
      <c r="U274" s="6">
        <v>43930.056668137098</v>
      </c>
      <c r="V274" s="6">
        <v>15769.7639321518</v>
      </c>
      <c r="W274" s="6">
        <v>0</v>
      </c>
      <c r="X274" s="6">
        <f t="shared" si="20"/>
        <v>31800</v>
      </c>
      <c r="Y274" s="6">
        <f t="shared" si="21"/>
        <v>23400</v>
      </c>
      <c r="Z274" s="6">
        <f t="shared" si="22"/>
        <v>8400</v>
      </c>
      <c r="AA274" s="6">
        <f t="shared" si="23"/>
        <v>0</v>
      </c>
      <c r="AB274" s="6">
        <v>13570.83</v>
      </c>
      <c r="AC274" s="6">
        <v>4871.58</v>
      </c>
      <c r="AD274" s="6">
        <f t="shared" si="24"/>
        <v>480</v>
      </c>
      <c r="AE274" s="6">
        <v>0</v>
      </c>
      <c r="AF274" s="6">
        <v>18922.41</v>
      </c>
    </row>
    <row r="275" spans="1:32" x14ac:dyDescent="0.25">
      <c r="A275" t="s">
        <v>145</v>
      </c>
      <c r="B275" s="3">
        <v>16449</v>
      </c>
      <c r="C275" s="6">
        <v>327892</v>
      </c>
      <c r="D275" s="6">
        <v>330796</v>
      </c>
      <c r="E275" s="6">
        <v>275606</v>
      </c>
      <c r="F275" s="6">
        <v>52286</v>
      </c>
      <c r="G275" s="6">
        <v>2904</v>
      </c>
      <c r="H275" s="6">
        <v>0</v>
      </c>
      <c r="I275" s="5">
        <v>19.9338561614688</v>
      </c>
      <c r="J275" s="5">
        <v>16.7551826858776</v>
      </c>
      <c r="K275" s="5">
        <v>3.17867347559122</v>
      </c>
      <c r="L275" s="5">
        <v>0.17654568666788301</v>
      </c>
      <c r="M275" s="5">
        <v>0</v>
      </c>
      <c r="N275" s="5">
        <v>34.5417561163638</v>
      </c>
      <c r="O275" s="6">
        <v>568177.34635806805</v>
      </c>
      <c r="P275" s="4">
        <v>-14.607899954895</v>
      </c>
      <c r="Q275" s="2">
        <v>-0.42290553803009101</v>
      </c>
      <c r="R275" s="4">
        <v>29.033691691796601</v>
      </c>
      <c r="S275" s="4">
        <v>5.5080644245672303</v>
      </c>
      <c r="T275" s="4">
        <v>0</v>
      </c>
      <c r="U275" s="6">
        <v>477575.19463836198</v>
      </c>
      <c r="V275" s="6">
        <v>90602.151719706293</v>
      </c>
      <c r="W275" s="6">
        <v>0</v>
      </c>
      <c r="X275" s="6">
        <f t="shared" si="20"/>
        <v>327892</v>
      </c>
      <c r="Y275" s="6">
        <f t="shared" si="21"/>
        <v>275606</v>
      </c>
      <c r="Z275" s="6">
        <f t="shared" si="22"/>
        <v>52286</v>
      </c>
      <c r="AA275" s="6">
        <f t="shared" si="23"/>
        <v>0</v>
      </c>
      <c r="AB275" s="6">
        <v>159837.6997</v>
      </c>
      <c r="AC275" s="6">
        <v>30323.2657</v>
      </c>
      <c r="AD275" s="6">
        <f t="shared" si="24"/>
        <v>2904</v>
      </c>
      <c r="AE275" s="6">
        <v>0</v>
      </c>
      <c r="AF275" s="6">
        <v>193064.96539999999</v>
      </c>
    </row>
    <row r="276" spans="1:32" x14ac:dyDescent="0.25">
      <c r="A276" t="s">
        <v>197</v>
      </c>
      <c r="B276" s="3">
        <v>11467</v>
      </c>
      <c r="C276" s="6">
        <v>183555</v>
      </c>
      <c r="D276" s="6">
        <v>189555</v>
      </c>
      <c r="E276" s="6">
        <v>172083</v>
      </c>
      <c r="F276" s="6">
        <v>11472</v>
      </c>
      <c r="G276" s="6">
        <v>6000</v>
      </c>
      <c r="H276" s="6">
        <v>0</v>
      </c>
      <c r="I276" s="5">
        <v>16.0072381616813</v>
      </c>
      <c r="J276" s="5">
        <v>15.0068021278451</v>
      </c>
      <c r="K276" s="5">
        <v>1.0004360338362299</v>
      </c>
      <c r="L276" s="5">
        <v>0.52324060347082901</v>
      </c>
      <c r="M276" s="5">
        <v>0</v>
      </c>
      <c r="N276" s="5">
        <v>29.257053129996599</v>
      </c>
      <c r="O276" s="6">
        <v>335490.62824167102</v>
      </c>
      <c r="P276" s="4">
        <v>-13.249814968315301</v>
      </c>
      <c r="Q276" s="2">
        <v>-0.45287592395047199</v>
      </c>
      <c r="R276" s="4">
        <v>27.4285171952233</v>
      </c>
      <c r="S276" s="4">
        <v>1.8285359347733401</v>
      </c>
      <c r="T276" s="4">
        <v>0</v>
      </c>
      <c r="U276" s="6">
        <v>314522.80667762499</v>
      </c>
      <c r="V276" s="6">
        <v>20967.821564045898</v>
      </c>
      <c r="W276" s="6">
        <v>0</v>
      </c>
      <c r="X276" s="6">
        <f t="shared" si="20"/>
        <v>183555</v>
      </c>
      <c r="Y276" s="6">
        <f t="shared" si="21"/>
        <v>172083</v>
      </c>
      <c r="Z276" s="6">
        <f t="shared" si="22"/>
        <v>11472</v>
      </c>
      <c r="AA276" s="6">
        <f t="shared" si="23"/>
        <v>0</v>
      </c>
      <c r="AB276" s="6">
        <v>99799.53585</v>
      </c>
      <c r="AC276" s="6">
        <v>6653.1863999999996</v>
      </c>
      <c r="AD276" s="6">
        <f t="shared" si="24"/>
        <v>6000</v>
      </c>
      <c r="AE276" s="6">
        <v>0</v>
      </c>
      <c r="AF276" s="6">
        <v>112452.72225000001</v>
      </c>
    </row>
    <row r="277" spans="1:32" x14ac:dyDescent="0.25">
      <c r="A277" t="s">
        <v>135</v>
      </c>
      <c r="B277" s="3">
        <v>17653</v>
      </c>
      <c r="C277" s="6">
        <v>585000</v>
      </c>
      <c r="D277" s="6">
        <v>591000</v>
      </c>
      <c r="E277" s="6">
        <v>565000</v>
      </c>
      <c r="F277" s="6">
        <v>15000</v>
      </c>
      <c r="G277" s="6">
        <v>6000</v>
      </c>
      <c r="H277" s="6">
        <v>5000</v>
      </c>
      <c r="I277" s="5">
        <v>33.138843256103797</v>
      </c>
      <c r="J277" s="5">
        <v>32.005891349912197</v>
      </c>
      <c r="K277" s="5">
        <v>0.84971392964368697</v>
      </c>
      <c r="L277" s="5">
        <v>0.33988557185747498</v>
      </c>
      <c r="M277" s="5">
        <v>0.28323797654789601</v>
      </c>
      <c r="N277" s="5">
        <v>34.353018383167999</v>
      </c>
      <c r="O277" s="6">
        <v>606433.833518064</v>
      </c>
      <c r="P277" s="4">
        <v>-1.2141751270641901</v>
      </c>
      <c r="Q277" s="2">
        <v>-3.5344059538567299E-2</v>
      </c>
      <c r="R277" s="4">
        <v>33.178556216221999</v>
      </c>
      <c r="S277" s="4">
        <v>0.88084662520943502</v>
      </c>
      <c r="T277" s="4">
        <v>0.29361554173647803</v>
      </c>
      <c r="U277" s="6">
        <v>585701.052884968</v>
      </c>
      <c r="V277" s="6">
        <v>15549.585474822199</v>
      </c>
      <c r="W277" s="6">
        <v>5183.1951582740503</v>
      </c>
      <c r="X277" s="6">
        <f t="shared" si="20"/>
        <v>585000</v>
      </c>
      <c r="Y277" s="6">
        <f t="shared" si="21"/>
        <v>565000</v>
      </c>
      <c r="Z277" s="6">
        <f t="shared" si="22"/>
        <v>15000</v>
      </c>
      <c r="AA277" s="6">
        <f t="shared" si="23"/>
        <v>5000.0000000000009</v>
      </c>
      <c r="AB277" s="6">
        <v>327671.75</v>
      </c>
      <c r="AC277" s="6">
        <v>8699.25</v>
      </c>
      <c r="AD277" s="6">
        <f t="shared" si="24"/>
        <v>6000</v>
      </c>
      <c r="AE277" s="6">
        <v>5000</v>
      </c>
      <c r="AF277" s="6">
        <v>347371</v>
      </c>
    </row>
    <row r="278" spans="1:32" x14ac:dyDescent="0.25">
      <c r="A278" t="s">
        <v>253</v>
      </c>
      <c r="B278" s="3">
        <v>6882</v>
      </c>
      <c r="C278" s="6">
        <v>82204</v>
      </c>
      <c r="D278" s="6">
        <v>84204</v>
      </c>
      <c r="E278" s="6">
        <v>78204</v>
      </c>
      <c r="F278" s="6">
        <v>4000</v>
      </c>
      <c r="G278" s="6">
        <v>2000</v>
      </c>
      <c r="H278" s="6">
        <v>0</v>
      </c>
      <c r="I278" s="5">
        <v>11.944783493170601</v>
      </c>
      <c r="J278" s="5">
        <v>11.3635571054926</v>
      </c>
      <c r="K278" s="5">
        <v>0.58122638767800106</v>
      </c>
      <c r="L278" s="5">
        <v>0.29061319383899997</v>
      </c>
      <c r="M278" s="5">
        <v>0</v>
      </c>
      <c r="N278" s="5">
        <v>33.883309960098899</v>
      </c>
      <c r="O278" s="6">
        <v>233184.939145401</v>
      </c>
      <c r="P278" s="4">
        <v>-21.938526466928401</v>
      </c>
      <c r="Q278" s="2">
        <v>-0.64747294443084802</v>
      </c>
      <c r="R278" s="4">
        <v>32.2345673217797</v>
      </c>
      <c r="S278" s="4">
        <v>1.6487426383192501</v>
      </c>
      <c r="T278" s="4">
        <v>0</v>
      </c>
      <c r="U278" s="6">
        <v>221838.29230848799</v>
      </c>
      <c r="V278" s="6">
        <v>11346.6468369131</v>
      </c>
      <c r="W278" s="6">
        <v>0</v>
      </c>
      <c r="X278" s="6">
        <f t="shared" si="20"/>
        <v>82204</v>
      </c>
      <c r="Y278" s="6">
        <f t="shared" si="21"/>
        <v>78204</v>
      </c>
      <c r="Z278" s="6">
        <f t="shared" si="22"/>
        <v>4000</v>
      </c>
      <c r="AA278" s="6">
        <f t="shared" si="23"/>
        <v>0</v>
      </c>
      <c r="AB278" s="6">
        <v>45354.409800000001</v>
      </c>
      <c r="AC278" s="6">
        <v>2319.8000000000002</v>
      </c>
      <c r="AD278" s="6">
        <f t="shared" si="24"/>
        <v>2000</v>
      </c>
      <c r="AE278" s="6">
        <v>0</v>
      </c>
      <c r="AF278" s="6">
        <v>49674.209799999997</v>
      </c>
    </row>
    <row r="279" spans="1:32" x14ac:dyDescent="0.25">
      <c r="A279" t="s">
        <v>222</v>
      </c>
      <c r="B279" s="3">
        <v>9552</v>
      </c>
      <c r="C279" s="6">
        <v>179376</v>
      </c>
      <c r="D279" s="6">
        <v>179618</v>
      </c>
      <c r="E279" s="6">
        <v>174536</v>
      </c>
      <c r="F279" s="6">
        <v>4840</v>
      </c>
      <c r="G279" s="6">
        <v>242</v>
      </c>
      <c r="H279" s="6">
        <v>0</v>
      </c>
      <c r="I279" s="5">
        <v>18.778894472361799</v>
      </c>
      <c r="J279" s="5">
        <v>18.272194304857599</v>
      </c>
      <c r="K279" s="5">
        <v>0.506700167504188</v>
      </c>
      <c r="L279" s="5">
        <v>2.5335008375209401E-2</v>
      </c>
      <c r="M279" s="5">
        <v>0</v>
      </c>
      <c r="N279" s="5">
        <v>28.231054189894099</v>
      </c>
      <c r="O279" s="6">
        <v>269663.02962186799</v>
      </c>
      <c r="P279" s="4">
        <v>-9.45215971753227</v>
      </c>
      <c r="Q279" s="2">
        <v>-0.334814267081669</v>
      </c>
      <c r="R279" s="4">
        <v>27.469311803626798</v>
      </c>
      <c r="S279" s="4">
        <v>0.76174238626732305</v>
      </c>
      <c r="T279" s="4">
        <v>0</v>
      </c>
      <c r="U279" s="6">
        <v>262386.86634824303</v>
      </c>
      <c r="V279" s="6">
        <v>7276.1632736254696</v>
      </c>
      <c r="W279" s="6">
        <v>0</v>
      </c>
      <c r="X279" s="6">
        <f t="shared" si="20"/>
        <v>179376</v>
      </c>
      <c r="Y279" s="6">
        <f t="shared" si="21"/>
        <v>174536</v>
      </c>
      <c r="Z279" s="6">
        <f t="shared" si="22"/>
        <v>4840</v>
      </c>
      <c r="AA279" s="6">
        <f t="shared" si="23"/>
        <v>0</v>
      </c>
      <c r="AB279" s="6">
        <v>101222.1532</v>
      </c>
      <c r="AC279" s="6">
        <v>2806.9580000000001</v>
      </c>
      <c r="AD279" s="6">
        <f t="shared" si="24"/>
        <v>242</v>
      </c>
      <c r="AE279" s="6">
        <v>0</v>
      </c>
      <c r="AF279" s="6">
        <v>104271.1112</v>
      </c>
    </row>
    <row r="280" spans="1:32" x14ac:dyDescent="0.25">
      <c r="A280" t="s">
        <v>244</v>
      </c>
      <c r="B280" s="3">
        <v>7774</v>
      </c>
      <c r="C280" s="6">
        <v>20967</v>
      </c>
      <c r="D280" s="6">
        <v>22183</v>
      </c>
      <c r="E280" s="6">
        <v>20244</v>
      </c>
      <c r="F280" s="6">
        <v>723</v>
      </c>
      <c r="G280" s="6">
        <v>1216</v>
      </c>
      <c r="H280" s="6">
        <v>0</v>
      </c>
      <c r="I280" s="5">
        <v>2.6970671468999199</v>
      </c>
      <c r="J280" s="5">
        <v>2.60406483148958</v>
      </c>
      <c r="K280" s="5">
        <v>9.3002315410342207E-2</v>
      </c>
      <c r="L280" s="5">
        <v>0.15641883200411599</v>
      </c>
      <c r="M280" s="5">
        <v>0</v>
      </c>
      <c r="N280" s="5">
        <v>34.543741855002402</v>
      </c>
      <c r="O280" s="6">
        <v>268543.04918078898</v>
      </c>
      <c r="P280" s="4">
        <v>-31.846674708102501</v>
      </c>
      <c r="Q280" s="2">
        <v>-0.92192313275669802</v>
      </c>
      <c r="R280" s="4">
        <v>33.352578342760999</v>
      </c>
      <c r="S280" s="4">
        <v>1.1911635122414601</v>
      </c>
      <c r="T280" s="4">
        <v>0</v>
      </c>
      <c r="U280" s="6">
        <v>259282.94403662399</v>
      </c>
      <c r="V280" s="6">
        <v>9260.1051441651307</v>
      </c>
      <c r="W280" s="6">
        <v>0</v>
      </c>
      <c r="X280" s="6">
        <f t="shared" si="20"/>
        <v>20967</v>
      </c>
      <c r="Y280" s="6">
        <f t="shared" si="21"/>
        <v>20244</v>
      </c>
      <c r="Z280" s="6">
        <f t="shared" si="22"/>
        <v>723</v>
      </c>
      <c r="AA280" s="6">
        <f t="shared" si="23"/>
        <v>0</v>
      </c>
      <c r="AB280" s="6">
        <v>11740.507799999999</v>
      </c>
      <c r="AC280" s="6">
        <v>419.30385000000001</v>
      </c>
      <c r="AD280" s="6">
        <f t="shared" si="24"/>
        <v>1216</v>
      </c>
      <c r="AE280" s="6">
        <v>0</v>
      </c>
      <c r="AF280" s="6">
        <v>13375.81165</v>
      </c>
    </row>
    <row r="281" spans="1:32" x14ac:dyDescent="0.25">
      <c r="A281" t="s">
        <v>61</v>
      </c>
      <c r="B281" s="3">
        <v>45110</v>
      </c>
      <c r="C281" s="6">
        <v>2650129</v>
      </c>
      <c r="D281" s="6">
        <v>2660977</v>
      </c>
      <c r="E281" s="6">
        <v>2518203</v>
      </c>
      <c r="F281" s="6">
        <v>123500</v>
      </c>
      <c r="G281" s="6">
        <v>10848</v>
      </c>
      <c r="H281" s="6">
        <v>8426</v>
      </c>
      <c r="I281" s="5">
        <v>58.748148969186403</v>
      </c>
      <c r="J281" s="5">
        <v>55.823608955885597</v>
      </c>
      <c r="K281" s="5">
        <v>2.7377521613832898</v>
      </c>
      <c r="L281" s="5">
        <v>0.24047882952782099</v>
      </c>
      <c r="M281" s="5">
        <v>0.186787851917535</v>
      </c>
      <c r="N281" s="5">
        <v>22.1942463559879</v>
      </c>
      <c r="O281" s="6">
        <v>1001182.45311861</v>
      </c>
      <c r="P281" s="4">
        <v>36.553902613198602</v>
      </c>
      <c r="Q281" s="2">
        <v>1.6469990477210601</v>
      </c>
      <c r="R281" s="4">
        <v>21.0893951790225</v>
      </c>
      <c r="S281" s="4">
        <v>1.03428528383505</v>
      </c>
      <c r="T281" s="4">
        <v>7.0565893130316998E-2</v>
      </c>
      <c r="U281" s="6">
        <v>951342.61652570497</v>
      </c>
      <c r="V281" s="6">
        <v>46656.609153799203</v>
      </c>
      <c r="W281" s="6">
        <v>3183.2274391085998</v>
      </c>
      <c r="X281" s="6">
        <f t="shared" si="20"/>
        <v>1001182.45311861</v>
      </c>
      <c r="Y281" s="6">
        <f t="shared" si="21"/>
        <v>951342.61652570229</v>
      </c>
      <c r="Z281" s="6">
        <f t="shared" si="22"/>
        <v>46656.609153799058</v>
      </c>
      <c r="AA281" s="6">
        <f t="shared" si="23"/>
        <v>3183.2274391085898</v>
      </c>
      <c r="AB281" s="6">
        <v>551731.15045408299</v>
      </c>
      <c r="AC281" s="6">
        <v>27058.500478745798</v>
      </c>
      <c r="AD281" s="6">
        <f t="shared" si="24"/>
        <v>10848</v>
      </c>
      <c r="AE281" s="6">
        <v>3183.2274391085998</v>
      </c>
      <c r="AF281" s="6">
        <v>592820.87837193697</v>
      </c>
    </row>
    <row r="282" spans="1:32" x14ac:dyDescent="0.25">
      <c r="A282" t="s">
        <v>182</v>
      </c>
      <c r="B282" s="3">
        <v>12771</v>
      </c>
      <c r="C282" s="6">
        <v>66537</v>
      </c>
      <c r="D282" s="6">
        <v>67737</v>
      </c>
      <c r="E282" s="6">
        <v>63537</v>
      </c>
      <c r="F282" s="6">
        <v>3000</v>
      </c>
      <c r="G282" s="6">
        <v>1200</v>
      </c>
      <c r="H282" s="6">
        <v>0</v>
      </c>
      <c r="I282" s="5">
        <v>5.21000704721635</v>
      </c>
      <c r="J282" s="5">
        <v>4.9750998355649498</v>
      </c>
      <c r="K282" s="5">
        <v>0.234907211651398</v>
      </c>
      <c r="L282" s="5">
        <v>9.3962884660559104E-2</v>
      </c>
      <c r="M282" s="5">
        <v>0</v>
      </c>
      <c r="N282" s="5">
        <v>33.5174260256235</v>
      </c>
      <c r="O282" s="6">
        <v>428051.04777323798</v>
      </c>
      <c r="P282" s="4">
        <v>-28.307418978407199</v>
      </c>
      <c r="Q282" s="2">
        <v>-0.84455825924003303</v>
      </c>
      <c r="R282" s="4">
        <v>32.006202524761299</v>
      </c>
      <c r="S282" s="4">
        <v>1.5112235008622401</v>
      </c>
      <c r="T282" s="4">
        <v>0</v>
      </c>
      <c r="U282" s="6">
        <v>408751.21244372602</v>
      </c>
      <c r="V282" s="6">
        <v>19299.835329511599</v>
      </c>
      <c r="W282" s="6">
        <v>0</v>
      </c>
      <c r="X282" s="6">
        <f t="shared" si="20"/>
        <v>66537</v>
      </c>
      <c r="Y282" s="6">
        <f t="shared" si="21"/>
        <v>63537</v>
      </c>
      <c r="Z282" s="6">
        <f t="shared" si="22"/>
        <v>3000</v>
      </c>
      <c r="AA282" s="6">
        <f t="shared" si="23"/>
        <v>0</v>
      </c>
      <c r="AB282" s="6">
        <v>36848.283150000003</v>
      </c>
      <c r="AC282" s="6">
        <v>1739.85</v>
      </c>
      <c r="AD282" s="6">
        <f t="shared" si="24"/>
        <v>1200</v>
      </c>
      <c r="AE282" s="6">
        <v>0</v>
      </c>
      <c r="AF282" s="6">
        <v>39788.133150000001</v>
      </c>
    </row>
    <row r="283" spans="1:32" x14ac:dyDescent="0.25">
      <c r="A283" t="s">
        <v>273</v>
      </c>
      <c r="B283" s="3">
        <v>5237</v>
      </c>
      <c r="C283" s="6">
        <v>564500</v>
      </c>
      <c r="D283" s="6">
        <v>567500</v>
      </c>
      <c r="E283" s="6">
        <v>512500</v>
      </c>
      <c r="F283" s="6">
        <v>52000</v>
      </c>
      <c r="G283" s="6">
        <v>3000</v>
      </c>
      <c r="H283" s="6">
        <v>0</v>
      </c>
      <c r="I283" s="5">
        <v>107.79071987779299</v>
      </c>
      <c r="J283" s="5">
        <v>97.861371013939305</v>
      </c>
      <c r="K283" s="5">
        <v>9.9293488638533507</v>
      </c>
      <c r="L283" s="5">
        <v>0.57284704983769297</v>
      </c>
      <c r="M283" s="5">
        <v>0</v>
      </c>
      <c r="N283" s="5">
        <v>34.446885430826498</v>
      </c>
      <c r="O283" s="6">
        <v>180398.339001238</v>
      </c>
      <c r="P283" s="4">
        <v>73.343834446966099</v>
      </c>
      <c r="Q283" s="2">
        <v>2.1291862393263199</v>
      </c>
      <c r="R283" s="4">
        <v>31.273744523115301</v>
      </c>
      <c r="S283" s="4">
        <v>3.1731409077112098</v>
      </c>
      <c r="T283" s="4">
        <v>0</v>
      </c>
      <c r="U283" s="6">
        <v>163780.600067555</v>
      </c>
      <c r="V283" s="6">
        <v>16617.738933683599</v>
      </c>
      <c r="W283" s="6">
        <v>0</v>
      </c>
      <c r="X283" s="6">
        <f t="shared" si="20"/>
        <v>180398.339001238</v>
      </c>
      <c r="Y283" s="6">
        <f t="shared" si="21"/>
        <v>163780.60006755442</v>
      </c>
      <c r="Z283" s="6">
        <f t="shared" si="22"/>
        <v>16617.738933683569</v>
      </c>
      <c r="AA283" s="6">
        <f t="shared" si="23"/>
        <v>0</v>
      </c>
      <c r="AB283" s="6">
        <v>94984.559009178396</v>
      </c>
      <c r="AC283" s="6">
        <v>9637.4576945898098</v>
      </c>
      <c r="AD283" s="6">
        <f t="shared" si="24"/>
        <v>3000</v>
      </c>
      <c r="AE283" s="6">
        <v>0</v>
      </c>
      <c r="AF283" s="6">
        <v>107622.01670376799</v>
      </c>
    </row>
    <row r="284" spans="1:32" x14ac:dyDescent="0.25">
      <c r="A284" t="s">
        <v>8</v>
      </c>
      <c r="B284" s="3">
        <v>160140</v>
      </c>
      <c r="C284" s="6">
        <v>4168980</v>
      </c>
      <c r="D284" s="6">
        <v>4208980</v>
      </c>
      <c r="E284" s="6">
        <v>3837748</v>
      </c>
      <c r="F284" s="6">
        <v>328699</v>
      </c>
      <c r="G284" s="6">
        <v>40000</v>
      </c>
      <c r="H284" s="6">
        <v>2533</v>
      </c>
      <c r="I284" s="5">
        <v>26.033345822405401</v>
      </c>
      <c r="J284" s="5">
        <v>23.9649556637942</v>
      </c>
      <c r="K284" s="5">
        <v>2.05257274884476</v>
      </c>
      <c r="L284" s="5">
        <v>0.24978144123891599</v>
      </c>
      <c r="M284" s="5">
        <v>1.5817409766454401E-2</v>
      </c>
      <c r="N284" s="5">
        <v>45.221937763049098</v>
      </c>
      <c r="O284" s="6">
        <v>7241841.1133746803</v>
      </c>
      <c r="P284" s="4">
        <v>-19.1885919406437</v>
      </c>
      <c r="Q284" s="2">
        <v>-0.42432042698362099</v>
      </c>
      <c r="R284" s="4">
        <v>41.628983877655003</v>
      </c>
      <c r="S284" s="4">
        <v>3.5654778197008601</v>
      </c>
      <c r="T284" s="4">
        <v>2.74760656932399E-2</v>
      </c>
      <c r="U284" s="6">
        <v>6666465.4781676698</v>
      </c>
      <c r="V284" s="6">
        <v>570975.61804689502</v>
      </c>
      <c r="W284" s="6">
        <v>4400.0171601154398</v>
      </c>
      <c r="X284" s="6">
        <f t="shared" si="20"/>
        <v>4168980</v>
      </c>
      <c r="Y284" s="6">
        <f t="shared" si="21"/>
        <v>3837748</v>
      </c>
      <c r="Z284" s="6">
        <f t="shared" si="22"/>
        <v>328699</v>
      </c>
      <c r="AA284" s="6">
        <f t="shared" si="23"/>
        <v>2533</v>
      </c>
      <c r="AB284" s="6">
        <v>2225701.9526</v>
      </c>
      <c r="AC284" s="6">
        <v>190628.98504999999</v>
      </c>
      <c r="AD284" s="6">
        <f t="shared" si="24"/>
        <v>40000</v>
      </c>
      <c r="AE284" s="6">
        <v>2533</v>
      </c>
      <c r="AF284" s="6">
        <v>2458863.9376500002</v>
      </c>
    </row>
    <row r="285" spans="1:32" x14ac:dyDescent="0.25">
      <c r="A285" t="s">
        <v>212</v>
      </c>
      <c r="B285" s="3">
        <v>10277</v>
      </c>
      <c r="C285" s="6">
        <v>328060</v>
      </c>
      <c r="D285" s="6">
        <v>332560</v>
      </c>
      <c r="E285" s="6">
        <v>276860</v>
      </c>
      <c r="F285" s="6">
        <v>51200</v>
      </c>
      <c r="G285" s="6">
        <v>4500</v>
      </c>
      <c r="H285" s="6">
        <v>0</v>
      </c>
      <c r="I285" s="5">
        <v>31.921767052641801</v>
      </c>
      <c r="J285" s="5">
        <v>26.9397684149071</v>
      </c>
      <c r="K285" s="5">
        <v>4.9819986377347503</v>
      </c>
      <c r="L285" s="5">
        <v>0.43787097401965602</v>
      </c>
      <c r="M285" s="5">
        <v>0</v>
      </c>
      <c r="N285" s="5">
        <v>28.8490222875295</v>
      </c>
      <c r="O285" s="6">
        <v>296481.402048941</v>
      </c>
      <c r="P285" s="4">
        <v>3.0727447651122799</v>
      </c>
      <c r="Q285" s="2">
        <v>0.10651122712191601</v>
      </c>
      <c r="R285" s="4">
        <v>24.346583888695498</v>
      </c>
      <c r="S285" s="4">
        <v>4.5024383988340899</v>
      </c>
      <c r="T285" s="4">
        <v>0</v>
      </c>
      <c r="U285" s="6">
        <v>250209.842624123</v>
      </c>
      <c r="V285" s="6">
        <v>46271.559424817999</v>
      </c>
      <c r="W285" s="6">
        <v>0</v>
      </c>
      <c r="X285" s="6">
        <f t="shared" si="20"/>
        <v>296481.402048941</v>
      </c>
      <c r="Y285" s="6">
        <f t="shared" si="21"/>
        <v>250209.84262412306</v>
      </c>
      <c r="Z285" s="6">
        <f t="shared" si="22"/>
        <v>46271.559424817962</v>
      </c>
      <c r="AA285" s="6">
        <f t="shared" si="23"/>
        <v>0</v>
      </c>
      <c r="AB285" s="6">
        <v>145109.19822985999</v>
      </c>
      <c r="AC285" s="6">
        <v>26835.1908884232</v>
      </c>
      <c r="AD285" s="6">
        <f t="shared" si="24"/>
        <v>4500</v>
      </c>
      <c r="AE285" s="6">
        <v>0</v>
      </c>
      <c r="AF285" s="6">
        <v>176444.389118283</v>
      </c>
    </row>
    <row r="286" spans="1:32" x14ac:dyDescent="0.25">
      <c r="A286" t="s">
        <v>47</v>
      </c>
      <c r="B286" s="3">
        <v>55443</v>
      </c>
      <c r="C286" s="6">
        <v>921747</v>
      </c>
      <c r="D286" s="6">
        <v>926147</v>
      </c>
      <c r="E286" s="6">
        <v>894247</v>
      </c>
      <c r="F286" s="6">
        <v>27500</v>
      </c>
      <c r="G286" s="6">
        <v>4400</v>
      </c>
      <c r="H286" s="6">
        <v>0</v>
      </c>
      <c r="I286" s="5">
        <v>16.625128510362</v>
      </c>
      <c r="J286" s="5">
        <v>16.129123604422599</v>
      </c>
      <c r="K286" s="5">
        <v>0.49600490593943303</v>
      </c>
      <c r="L286" s="5">
        <v>7.9360784950309293E-2</v>
      </c>
      <c r="M286" s="5">
        <v>0</v>
      </c>
      <c r="N286" s="5">
        <v>13.013405040214099</v>
      </c>
      <c r="O286" s="6">
        <v>721502.21564459102</v>
      </c>
      <c r="P286" s="4">
        <v>3.61172347014787</v>
      </c>
      <c r="Q286" s="2">
        <v>0.27753869636631601</v>
      </c>
      <c r="R286" s="4">
        <v>12.6251546432984</v>
      </c>
      <c r="S286" s="4">
        <v>0.38825039691573499</v>
      </c>
      <c r="T286" s="4">
        <v>0</v>
      </c>
      <c r="U286" s="6">
        <v>699976.44888839195</v>
      </c>
      <c r="V286" s="6">
        <v>21525.7667561991</v>
      </c>
      <c r="W286" s="6">
        <v>0</v>
      </c>
      <c r="X286" s="6">
        <f t="shared" si="20"/>
        <v>721502.21564459102</v>
      </c>
      <c r="Y286" s="6">
        <f t="shared" si="21"/>
        <v>699976.44888839195</v>
      </c>
      <c r="Z286" s="6">
        <f t="shared" si="22"/>
        <v>21525.766756199104</v>
      </c>
      <c r="AA286" s="6">
        <f t="shared" si="23"/>
        <v>0</v>
      </c>
      <c r="AB286" s="6">
        <v>405951.34153282299</v>
      </c>
      <c r="AC286" s="6">
        <v>12483.8684302577</v>
      </c>
      <c r="AD286" s="6">
        <f t="shared" si="24"/>
        <v>4400</v>
      </c>
      <c r="AE286" s="6">
        <v>0</v>
      </c>
      <c r="AF286" s="6">
        <v>422835.209963081</v>
      </c>
    </row>
    <row r="287" spans="1:32" x14ac:dyDescent="0.25">
      <c r="A287" t="s">
        <v>39</v>
      </c>
      <c r="B287" s="3">
        <v>64979</v>
      </c>
      <c r="C287" s="6">
        <v>2102095</v>
      </c>
      <c r="D287" s="6">
        <v>2110095</v>
      </c>
      <c r="E287" s="6">
        <v>1587765</v>
      </c>
      <c r="F287" s="6">
        <v>505330</v>
      </c>
      <c r="G287" s="6">
        <v>8000</v>
      </c>
      <c r="H287" s="6">
        <v>9000</v>
      </c>
      <c r="I287" s="5">
        <v>32.350374736453297</v>
      </c>
      <c r="J287" s="5">
        <v>24.435048246356502</v>
      </c>
      <c r="K287" s="5">
        <v>7.7768202034503497</v>
      </c>
      <c r="L287" s="5">
        <v>0.123116699241293</v>
      </c>
      <c r="M287" s="5">
        <v>0.13850628664645501</v>
      </c>
      <c r="N287" s="5">
        <v>39.066549309033498</v>
      </c>
      <c r="O287" s="6">
        <v>2538505.3075516899</v>
      </c>
      <c r="P287" s="4">
        <v>-6.7161745725802096</v>
      </c>
      <c r="Q287" s="2">
        <v>-0.17191624782246101</v>
      </c>
      <c r="R287" s="4">
        <v>29.5079431061192</v>
      </c>
      <c r="S287" s="4">
        <v>9.3913449974115899</v>
      </c>
      <c r="T287" s="4">
        <v>0.16726120550274901</v>
      </c>
      <c r="U287" s="6">
        <v>1917396.6350925199</v>
      </c>
      <c r="V287" s="6">
        <v>610240.20658680797</v>
      </c>
      <c r="W287" s="6">
        <v>10868.4658723631</v>
      </c>
      <c r="X287" s="6">
        <f t="shared" si="20"/>
        <v>2102095</v>
      </c>
      <c r="Y287" s="6">
        <f t="shared" si="21"/>
        <v>1587765</v>
      </c>
      <c r="Z287" s="6">
        <f t="shared" si="22"/>
        <v>505330</v>
      </c>
      <c r="AA287" s="6">
        <f t="shared" si="23"/>
        <v>9000</v>
      </c>
      <c r="AB287" s="6">
        <v>920824.31174999999</v>
      </c>
      <c r="AC287" s="6">
        <v>293066.1335</v>
      </c>
      <c r="AD287" s="6">
        <f t="shared" si="24"/>
        <v>8000</v>
      </c>
      <c r="AE287" s="6">
        <v>9000</v>
      </c>
      <c r="AF287" s="6">
        <v>1230890.4452500001</v>
      </c>
    </row>
    <row r="288" spans="1:32" x14ac:dyDescent="0.25">
      <c r="A288" t="s">
        <v>53</v>
      </c>
      <c r="B288" s="3">
        <v>49787</v>
      </c>
      <c r="C288" s="6">
        <v>932600</v>
      </c>
      <c r="D288" s="6">
        <v>933900</v>
      </c>
      <c r="E288" s="6">
        <v>723300</v>
      </c>
      <c r="F288" s="6">
        <v>209300</v>
      </c>
      <c r="G288" s="6">
        <v>1300</v>
      </c>
      <c r="H288" s="6">
        <v>0</v>
      </c>
      <c r="I288" s="5">
        <v>18.731797457167499</v>
      </c>
      <c r="J288" s="5">
        <v>14.5278888063149</v>
      </c>
      <c r="K288" s="5">
        <v>4.2039086508526298</v>
      </c>
      <c r="L288" s="5">
        <v>2.61112338562275E-2</v>
      </c>
      <c r="M288" s="5">
        <v>0</v>
      </c>
      <c r="N288" s="5">
        <v>31.7797605682666</v>
      </c>
      <c r="O288" s="6">
        <v>1582218.93941229</v>
      </c>
      <c r="P288" s="4">
        <v>-13.047963111099101</v>
      </c>
      <c r="Q288" s="2">
        <v>-0.41057461975116299</v>
      </c>
      <c r="R288" s="4">
        <v>24.6475453774686</v>
      </c>
      <c r="S288" s="4">
        <v>7.1322151907979903</v>
      </c>
      <c r="T288" s="4">
        <v>0</v>
      </c>
      <c r="U288" s="6">
        <v>1227127.3417080301</v>
      </c>
      <c r="V288" s="6">
        <v>355091.59770425898</v>
      </c>
      <c r="W288" s="6">
        <v>0</v>
      </c>
      <c r="X288" s="6">
        <f t="shared" si="20"/>
        <v>932600</v>
      </c>
      <c r="Y288" s="6">
        <f t="shared" si="21"/>
        <v>723300</v>
      </c>
      <c r="Z288" s="6">
        <f t="shared" si="22"/>
        <v>209300</v>
      </c>
      <c r="AA288" s="6">
        <f t="shared" si="23"/>
        <v>0</v>
      </c>
      <c r="AB288" s="6">
        <v>419477.83500000002</v>
      </c>
      <c r="AC288" s="6">
        <v>121383.535</v>
      </c>
      <c r="AD288" s="6">
        <f t="shared" si="24"/>
        <v>1300</v>
      </c>
      <c r="AE288" s="6">
        <v>0</v>
      </c>
      <c r="AF288" s="6">
        <v>542161.37</v>
      </c>
    </row>
    <row r="289" spans="1:32" x14ac:dyDescent="0.25">
      <c r="A289" t="s">
        <v>119</v>
      </c>
      <c r="B289" s="3">
        <v>22138</v>
      </c>
      <c r="C289" s="6">
        <v>1545730</v>
      </c>
      <c r="D289" s="6">
        <v>1548230</v>
      </c>
      <c r="E289" s="6">
        <v>1441730</v>
      </c>
      <c r="F289" s="6">
        <v>104000</v>
      </c>
      <c r="G289" s="6">
        <v>2500</v>
      </c>
      <c r="H289" s="6">
        <v>0</v>
      </c>
      <c r="I289" s="5">
        <v>69.822477188544596</v>
      </c>
      <c r="J289" s="5">
        <v>65.124672508808402</v>
      </c>
      <c r="K289" s="5">
        <v>4.6978046797362003</v>
      </c>
      <c r="L289" s="5">
        <v>0.112927997109043</v>
      </c>
      <c r="M289" s="5">
        <v>0</v>
      </c>
      <c r="N289" s="5">
        <v>38.282562495554501</v>
      </c>
      <c r="O289" s="6">
        <v>847499.36852658505</v>
      </c>
      <c r="P289" s="4">
        <v>31.539914692990099</v>
      </c>
      <c r="Q289" s="2">
        <v>0.82387156545888696</v>
      </c>
      <c r="R289" s="4">
        <v>35.706830317530098</v>
      </c>
      <c r="S289" s="4">
        <v>2.5757321780244098</v>
      </c>
      <c r="T289" s="4">
        <v>0</v>
      </c>
      <c r="U289" s="6">
        <v>790477.80956948001</v>
      </c>
      <c r="V289" s="6">
        <v>57021.558957104302</v>
      </c>
      <c r="W289" s="6">
        <v>0</v>
      </c>
      <c r="X289" s="6">
        <f t="shared" si="20"/>
        <v>847499.36852658505</v>
      </c>
      <c r="Y289" s="6">
        <f t="shared" si="21"/>
        <v>790477.80956948071</v>
      </c>
      <c r="Z289" s="6">
        <f t="shared" si="22"/>
        <v>57021.558957104309</v>
      </c>
      <c r="AA289" s="6">
        <f t="shared" si="23"/>
        <v>0</v>
      </c>
      <c r="AB289" s="6">
        <v>458437.60565982002</v>
      </c>
      <c r="AC289" s="6">
        <v>33069.653117172602</v>
      </c>
      <c r="AD289" s="6">
        <f t="shared" si="24"/>
        <v>2500</v>
      </c>
      <c r="AE289" s="6">
        <v>0</v>
      </c>
      <c r="AF289" s="6">
        <v>494007.25877699303</v>
      </c>
    </row>
    <row r="290" spans="1:32" x14ac:dyDescent="0.25">
      <c r="A290" t="s">
        <v>168</v>
      </c>
      <c r="B290" s="3">
        <v>13978</v>
      </c>
      <c r="C290" s="6">
        <v>261060</v>
      </c>
      <c r="D290" s="6">
        <v>266060</v>
      </c>
      <c r="E290" s="6">
        <v>243060</v>
      </c>
      <c r="F290" s="6">
        <v>12000</v>
      </c>
      <c r="G290" s="6">
        <v>5000</v>
      </c>
      <c r="H290" s="6">
        <v>6000</v>
      </c>
      <c r="I290" s="5">
        <v>18.676491629703801</v>
      </c>
      <c r="J290" s="5">
        <v>17.388753755902101</v>
      </c>
      <c r="K290" s="5">
        <v>0.85849191586779205</v>
      </c>
      <c r="L290" s="5">
        <v>0.357704964944913</v>
      </c>
      <c r="M290" s="5">
        <v>0.42924595793389603</v>
      </c>
      <c r="N290" s="5">
        <v>37.569528175045598</v>
      </c>
      <c r="O290" s="6">
        <v>525146.86483078694</v>
      </c>
      <c r="P290" s="4">
        <v>-18.893036545341801</v>
      </c>
      <c r="Q290" s="2">
        <v>-0.50288192221404804</v>
      </c>
      <c r="R290" s="4">
        <v>34.979121727673999</v>
      </c>
      <c r="S290" s="4">
        <v>1.7269376315810401</v>
      </c>
      <c r="T290" s="4">
        <v>0.86346881579052204</v>
      </c>
      <c r="U290" s="6">
        <v>488938.16350942798</v>
      </c>
      <c r="V290" s="6">
        <v>24139.134214239799</v>
      </c>
      <c r="W290" s="6">
        <v>12069.567107119899</v>
      </c>
      <c r="X290" s="6">
        <f t="shared" si="20"/>
        <v>261060</v>
      </c>
      <c r="Y290" s="6">
        <f t="shared" si="21"/>
        <v>243060</v>
      </c>
      <c r="Z290" s="6">
        <f t="shared" si="22"/>
        <v>12000</v>
      </c>
      <c r="AA290" s="6">
        <f t="shared" si="23"/>
        <v>6000</v>
      </c>
      <c r="AB290" s="6">
        <v>140962.647</v>
      </c>
      <c r="AC290" s="6">
        <v>6959.4</v>
      </c>
      <c r="AD290" s="6">
        <f t="shared" si="24"/>
        <v>5000</v>
      </c>
      <c r="AE290" s="6">
        <v>6000</v>
      </c>
      <c r="AF290" s="6">
        <v>158922.04699999999</v>
      </c>
    </row>
    <row r="291" spans="1:32" x14ac:dyDescent="0.25">
      <c r="A291" t="s">
        <v>285</v>
      </c>
      <c r="B291" s="3">
        <v>3201</v>
      </c>
      <c r="C291" s="6">
        <v>24220</v>
      </c>
      <c r="D291" s="6">
        <v>25320</v>
      </c>
      <c r="E291" s="6">
        <v>20800</v>
      </c>
      <c r="F291" s="6">
        <v>3420</v>
      </c>
      <c r="G291" s="6">
        <v>1100</v>
      </c>
      <c r="H291" s="6">
        <v>0</v>
      </c>
      <c r="I291" s="5">
        <v>7.5663855045298298</v>
      </c>
      <c r="J291" s="5">
        <v>6.4979693845673197</v>
      </c>
      <c r="K291" s="5">
        <v>1.06841611996251</v>
      </c>
      <c r="L291" s="5">
        <v>0.34364261168384902</v>
      </c>
      <c r="M291" s="5">
        <v>0</v>
      </c>
      <c r="N291" s="5">
        <v>21.5884434798106</v>
      </c>
      <c r="O291" s="6">
        <v>69104.607578873605</v>
      </c>
      <c r="P291" s="4">
        <v>-14.022057975280701</v>
      </c>
      <c r="Q291" s="2">
        <v>-0.64951685786861402</v>
      </c>
      <c r="R291" s="4">
        <v>18.540034037161799</v>
      </c>
      <c r="S291" s="4">
        <v>3.04840944264873</v>
      </c>
      <c r="T291" s="4">
        <v>0</v>
      </c>
      <c r="U291" s="6">
        <v>59346.648952955104</v>
      </c>
      <c r="V291" s="6">
        <v>9757.9586259185708</v>
      </c>
      <c r="W291" s="6">
        <v>0</v>
      </c>
      <c r="X291" s="6">
        <f t="shared" si="20"/>
        <v>24220</v>
      </c>
      <c r="Y291" s="6">
        <f t="shared" si="21"/>
        <v>20800</v>
      </c>
      <c r="Z291" s="6">
        <f t="shared" si="22"/>
        <v>3420</v>
      </c>
      <c r="AA291" s="6">
        <f t="shared" si="23"/>
        <v>0</v>
      </c>
      <c r="AB291" s="6">
        <v>12062.96</v>
      </c>
      <c r="AC291" s="6">
        <v>1983.4290000000001</v>
      </c>
      <c r="AD291" s="6">
        <f t="shared" si="24"/>
        <v>1100</v>
      </c>
      <c r="AE291" s="6">
        <v>0</v>
      </c>
      <c r="AF291" s="6">
        <v>15146.388999999999</v>
      </c>
    </row>
    <row r="292" spans="1:32" x14ac:dyDescent="0.25">
      <c r="A292" t="s">
        <v>280</v>
      </c>
      <c r="B292" s="3">
        <v>4057</v>
      </c>
      <c r="C292" s="6">
        <v>106000</v>
      </c>
      <c r="D292" s="6">
        <v>108320</v>
      </c>
      <c r="E292" s="6">
        <v>71000</v>
      </c>
      <c r="F292" s="6">
        <v>15000</v>
      </c>
      <c r="G292" s="6">
        <v>2320</v>
      </c>
      <c r="H292" s="6">
        <v>20000</v>
      </c>
      <c r="I292" s="5">
        <v>26.127680552132102</v>
      </c>
      <c r="J292" s="5">
        <v>17.5006162188809</v>
      </c>
      <c r="K292" s="5">
        <v>3.69731328567907</v>
      </c>
      <c r="L292" s="5">
        <v>0.57185112151836304</v>
      </c>
      <c r="M292" s="5">
        <v>4.9297510475720996</v>
      </c>
      <c r="N292" s="5">
        <v>30.492025481161701</v>
      </c>
      <c r="O292" s="6">
        <v>123706.14737707299</v>
      </c>
      <c r="P292" s="4">
        <v>-4.3643449290295901</v>
      </c>
      <c r="Q292" s="2">
        <v>-0.14313069926187499</v>
      </c>
      <c r="R292" s="4">
        <v>20.423903860023401</v>
      </c>
      <c r="S292" s="4">
        <v>4.3149092662021298</v>
      </c>
      <c r="T292" s="4">
        <v>5.7532123549361698</v>
      </c>
      <c r="U292" s="6">
        <v>82859.777960114996</v>
      </c>
      <c r="V292" s="6">
        <v>17505.586892981999</v>
      </c>
      <c r="W292" s="6">
        <v>23340.782523975999</v>
      </c>
      <c r="X292" s="6">
        <f t="shared" si="20"/>
        <v>106000</v>
      </c>
      <c r="Y292" s="6">
        <f t="shared" si="21"/>
        <v>71000</v>
      </c>
      <c r="Z292" s="6">
        <f t="shared" si="22"/>
        <v>15000</v>
      </c>
      <c r="AA292" s="6">
        <f t="shared" si="23"/>
        <v>20000</v>
      </c>
      <c r="AB292" s="6">
        <v>41176.449999999997</v>
      </c>
      <c r="AC292" s="6">
        <v>8699.25</v>
      </c>
      <c r="AD292" s="6">
        <f t="shared" si="24"/>
        <v>2320</v>
      </c>
      <c r="AE292" s="6">
        <v>20000</v>
      </c>
      <c r="AF292" s="6">
        <v>72195.7</v>
      </c>
    </row>
    <row r="293" spans="1:32" x14ac:dyDescent="0.25">
      <c r="E293" s="23"/>
    </row>
  </sheetData>
  <sheetProtection algorithmName="SHA-512" hashValue="wk2wlvzZVYxYWUB6u0KBGakCBYf+HgpA6O2MnbgPeEs3zCjnlAgIeBf8pXYvNpwyGOPu5UfEteZp82wIofHiIg==" saltValue="nTEezQp3tFu3zTfI3tAgmQ==" spinCount="100000" sheet="1" objects="1" scenarios="1"/>
  <sortState xmlns:xlrd2="http://schemas.microsoft.com/office/spreadsheetml/2017/richdata2" ref="A3:AF292">
    <sortCondition ref="A3:A292"/>
  </sortState>
  <mergeCells count="7">
    <mergeCell ref="AB1:AE1"/>
    <mergeCell ref="C1:H1"/>
    <mergeCell ref="I1:M1"/>
    <mergeCell ref="N1:Q1"/>
    <mergeCell ref="R1:T1"/>
    <mergeCell ref="U1:W1"/>
    <mergeCell ref="Y1:AA1"/>
  </mergeCells>
  <pageMargins left="0.7" right="0.7" top="0.75" bottom="0.75" header="0.3" footer="0.3"/>
  <pageSetup paperSize="9" orientation="portrait" horizontalDpi="300" verticalDpi="300"/>
  <headerFooter>
    <oddFooter>&amp;C_x000D_&amp;1#&amp;"Verdana"&amp;7&amp;K000000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9EF7C-C23C-4C87-A918-8EA9A05EC3B4}">
  <dimension ref="A1:C26"/>
  <sheetViews>
    <sheetView workbookViewId="0">
      <selection activeCell="B21" sqref="B21"/>
    </sheetView>
  </sheetViews>
  <sheetFormatPr defaultRowHeight="15" x14ac:dyDescent="0.25"/>
  <cols>
    <col min="1" max="1" width="73" customWidth="1"/>
    <col min="2" max="2" width="44.7109375" customWidth="1"/>
  </cols>
  <sheetData>
    <row r="1" spans="1:3" ht="46.5" x14ac:dyDescent="0.25">
      <c r="A1" s="48" t="s">
        <v>324</v>
      </c>
      <c r="B1" s="48"/>
      <c r="C1" s="48"/>
    </row>
    <row r="2" spans="1:3" x14ac:dyDescent="0.25">
      <c r="A2" s="25"/>
      <c r="B2" s="26" t="s">
        <v>325</v>
      </c>
    </row>
    <row r="3" spans="1:3" x14ac:dyDescent="0.25">
      <c r="A3" s="27" t="s">
        <v>349</v>
      </c>
      <c r="B3" s="28">
        <f>B26/100</f>
        <v>0.57995000000000008</v>
      </c>
    </row>
    <row r="4" spans="1:3" x14ac:dyDescent="0.25">
      <c r="A4" s="24"/>
      <c r="B4" s="24"/>
    </row>
    <row r="5" spans="1:3" ht="23.25" x14ac:dyDescent="0.35">
      <c r="A5" s="29" t="s">
        <v>326</v>
      </c>
      <c r="B5" s="30"/>
    </row>
    <row r="6" spans="1:3" x14ac:dyDescent="0.25">
      <c r="A6" s="31" t="s">
        <v>327</v>
      </c>
      <c r="B6" s="31" t="s">
        <v>328</v>
      </c>
    </row>
    <row r="7" spans="1:3" x14ac:dyDescent="0.25">
      <c r="A7" s="32" t="s">
        <v>329</v>
      </c>
      <c r="B7" s="32">
        <v>9.5000000000000001E-2</v>
      </c>
    </row>
    <row r="8" spans="1:3" x14ac:dyDescent="0.25">
      <c r="A8" s="32" t="s">
        <v>330</v>
      </c>
      <c r="B8" s="32">
        <v>8.8000000000000009E-2</v>
      </c>
    </row>
    <row r="9" spans="1:3" x14ac:dyDescent="0.25">
      <c r="A9" s="32" t="s">
        <v>331</v>
      </c>
      <c r="B9" s="32">
        <v>8.6430000000000007</v>
      </c>
    </row>
    <row r="10" spans="1:3" x14ac:dyDescent="0.25">
      <c r="A10" s="32" t="s">
        <v>332</v>
      </c>
      <c r="B10" s="32">
        <v>0.65100000000000002</v>
      </c>
    </row>
    <row r="11" spans="1:3" x14ac:dyDescent="0.25">
      <c r="A11" s="32" t="s">
        <v>333</v>
      </c>
      <c r="B11" s="32">
        <v>0.16300000000000001</v>
      </c>
    </row>
    <row r="12" spans="1:3" x14ac:dyDescent="0.25">
      <c r="A12" s="32" t="s">
        <v>334</v>
      </c>
      <c r="B12" s="32">
        <v>6.3E-2</v>
      </c>
    </row>
    <row r="13" spans="1:3" x14ac:dyDescent="0.25">
      <c r="A13" s="32" t="s">
        <v>335</v>
      </c>
      <c r="B13" s="32">
        <v>1.2E-2</v>
      </c>
    </row>
    <row r="14" spans="1:3" x14ac:dyDescent="0.25">
      <c r="A14" s="32" t="s">
        <v>336</v>
      </c>
      <c r="B14" s="32">
        <v>5.8000000000000003E-2</v>
      </c>
    </row>
    <row r="15" spans="1:3" x14ac:dyDescent="0.25">
      <c r="A15" s="32" t="s">
        <v>337</v>
      </c>
      <c r="B15" s="32">
        <v>1.1000000000000001E-2</v>
      </c>
    </row>
    <row r="16" spans="1:3" x14ac:dyDescent="0.25">
      <c r="A16" s="32" t="s">
        <v>338</v>
      </c>
      <c r="B16" s="32">
        <v>47.896000000000001</v>
      </c>
    </row>
    <row r="17" spans="1:2" x14ac:dyDescent="0.25">
      <c r="A17" s="32" t="s">
        <v>339</v>
      </c>
      <c r="B17" s="32">
        <v>0.253</v>
      </c>
    </row>
    <row r="18" spans="1:2" x14ac:dyDescent="0.25">
      <c r="A18" s="32" t="s">
        <v>340</v>
      </c>
      <c r="B18" s="32">
        <v>0.17899999999999999</v>
      </c>
    </row>
    <row r="19" spans="1:2" ht="15.75" thickBot="1" x14ac:dyDescent="0.3">
      <c r="A19" s="33" t="s">
        <v>341</v>
      </c>
      <c r="B19" s="33">
        <v>0.22200000000000003</v>
      </c>
    </row>
    <row r="20" spans="1:2" x14ac:dyDescent="0.25">
      <c r="A20" s="34" t="s">
        <v>342</v>
      </c>
      <c r="B20" s="34"/>
    </row>
    <row r="21" spans="1:2" x14ac:dyDescent="0.25">
      <c r="A21" s="32" t="s">
        <v>343</v>
      </c>
      <c r="B21" s="32">
        <v>4.5919999999999996</v>
      </c>
    </row>
    <row r="22" spans="1:2" x14ac:dyDescent="0.25">
      <c r="A22" s="32" t="s">
        <v>344</v>
      </c>
      <c r="B22" s="32">
        <v>27.684999999999999</v>
      </c>
    </row>
    <row r="23" spans="1:2" x14ac:dyDescent="0.25">
      <c r="A23" s="32" t="s">
        <v>345</v>
      </c>
      <c r="B23" s="32">
        <v>9.3879999999999999</v>
      </c>
    </row>
    <row r="24" spans="1:2" x14ac:dyDescent="0.25">
      <c r="A24" s="32" t="s">
        <v>346</v>
      </c>
      <c r="B24" s="32">
        <v>100</v>
      </c>
    </row>
    <row r="25" spans="1:2" ht="15.75" thickBot="1" x14ac:dyDescent="0.3">
      <c r="A25" s="33" t="s">
        <v>347</v>
      </c>
      <c r="B25" s="33"/>
    </row>
    <row r="26" spans="1:2" x14ac:dyDescent="0.25">
      <c r="A26" s="35" t="s">
        <v>348</v>
      </c>
      <c r="B26" s="36">
        <f>SUM(B7:B11)+B14+B16+B18+B19</f>
        <v>57.995000000000005</v>
      </c>
    </row>
  </sheetData>
  <sheetProtection algorithmName="SHA-512" hashValue="8Rkv8r35do4ygvOWrEVHEkMun1Yb4sjTEhuM703LBVvCszAufqps/tQW0npno/V5HCyipuViexeC3jd8rcrGvQ==" saltValue="4czpkLAe91RHI3X8sliA3w==" spinCount="100000" sheet="1" objects="1" scenarios="1"/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6B998C0E698C47A5360BD3228874A8" ma:contentTypeVersion="14" ma:contentTypeDescription="Skapa ett nytt dokument." ma:contentTypeScope="" ma:versionID="faf1b1a4993af468cb906315f8a52acb">
  <xsd:schema xmlns:xsd="http://www.w3.org/2001/XMLSchema" xmlns:xs="http://www.w3.org/2001/XMLSchema" xmlns:p="http://schemas.microsoft.com/office/2006/metadata/properties" xmlns:ns2="7af8da0a-8a25-444e-b471-bc2b11a782fe" xmlns:ns3="f9f47db6-c9d5-423a-bf82-957142bf5134" targetNamespace="http://schemas.microsoft.com/office/2006/metadata/properties" ma:root="true" ma:fieldsID="12bd07a641143da2a8c23c8f0a5976b2" ns2:_="" ns3:_="">
    <xsd:import namespace="7af8da0a-8a25-444e-b471-bc2b11a782fe"/>
    <xsd:import namespace="f9f47db6-c9d5-423a-bf82-957142bf51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8da0a-8a25-444e-b471-bc2b11a782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f715b3c1-6faf-452c-928b-c1f971cfea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7db6-c9d5-423a-bf82-957142bf51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cd5574-e185-4b27-938e-27ec88f3f274}" ma:internalName="TaxCatchAll" ma:showField="CatchAllData" ma:web="f9f47db6-c9d5-423a-bf82-957142bf51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f8da0a-8a25-444e-b471-bc2b11a782fe">
      <Terms xmlns="http://schemas.microsoft.com/office/infopath/2007/PartnerControls"/>
    </lcf76f155ced4ddcb4097134ff3c332f>
    <TaxCatchAll xmlns="f9f47db6-c9d5-423a-bf82-957142bf51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506C99-E0D7-47C9-9B9B-5F6E178B6D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f8da0a-8a25-444e-b471-bc2b11a782fe"/>
    <ds:schemaRef ds:uri="f9f47db6-c9d5-423a-bf82-957142bf51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D76309-E233-45A5-A95F-D71B2C368E63}">
  <ds:schemaRefs>
    <ds:schemaRef ds:uri="http://schemas.microsoft.com/office/2006/metadata/properties"/>
    <ds:schemaRef ds:uri="http://schemas.microsoft.com/office/infopath/2007/PartnerControls"/>
    <ds:schemaRef ds:uri="7af8da0a-8a25-444e-b471-bc2b11a782fe"/>
    <ds:schemaRef ds:uri="f9f47db6-c9d5-423a-bf82-957142bf5134"/>
  </ds:schemaRefs>
</ds:datastoreItem>
</file>

<file path=customXml/itemProps3.xml><?xml version="1.0" encoding="utf-8"?>
<ds:datastoreItem xmlns:ds="http://schemas.openxmlformats.org/officeDocument/2006/customXml" ds:itemID="{EBD2EBE9-1B80-44DB-956D-D026330970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Resultatberäkning</vt:lpstr>
      <vt:lpstr>Skräpmätning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JNFR</dc:creator>
  <cp:lastModifiedBy>Nordin Runnander, Mikaela</cp:lastModifiedBy>
  <dcterms:created xsi:type="dcterms:W3CDTF">2025-12-08T16:29:49Z</dcterms:created>
  <dcterms:modified xsi:type="dcterms:W3CDTF">2025-12-10T14:37:20Z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0x010100056B998C0E698C47A5360BD3228874A8</vt:lpwstr>
  </property>
  <property fmtid="{D5CDD505-2E9C-101B-9397-08002B2CF9AE}" pid="3" name="MSIP_Label_20ea7001-5c24-4702-a3ac-e436ccb02747_Enabled">
    <vt:lpwstr>true</vt:lpwstr>
  </property>
  <property fmtid="{D5CDD505-2E9C-101B-9397-08002B2CF9AE}" pid="4" name="MSIP_Label_20ea7001-5c24-4702-a3ac-e436ccb02747_SetDate">
    <vt:lpwstr>2025-12-08T16:31:46Z</vt:lpwstr>
  </property>
  <property fmtid="{D5CDD505-2E9C-101B-9397-08002B2CF9AE}" pid="5" name="MSIP_Label_20ea7001-5c24-4702-a3ac-e436ccb02747_Method">
    <vt:lpwstr>Standard</vt:lpwstr>
  </property>
  <property fmtid="{D5CDD505-2E9C-101B-9397-08002B2CF9AE}" pid="6" name="MSIP_Label_20ea7001-5c24-4702-a3ac-e436ccb02747_Name">
    <vt:lpwstr>Confidential</vt:lpwstr>
  </property>
  <property fmtid="{D5CDD505-2E9C-101B-9397-08002B2CF9AE}" pid="7" name="MSIP_Label_20ea7001-5c24-4702-a3ac-e436ccb02747_SiteId">
    <vt:lpwstr>c8823c91-be81-4f89-b024-6c3dd789c106</vt:lpwstr>
  </property>
  <property fmtid="{D5CDD505-2E9C-101B-9397-08002B2CF9AE}" pid="8" name="MSIP_Label_20ea7001-5c24-4702-a3ac-e436ccb02747_ActionId">
    <vt:lpwstr>2622ecae-d029-4f17-9ff3-10aaf2886a76</vt:lpwstr>
  </property>
  <property fmtid="{D5CDD505-2E9C-101B-9397-08002B2CF9AE}" pid="9" name="MSIP_Label_20ea7001-5c24-4702-a3ac-e436ccb02747_ContentBits">
    <vt:lpwstr>2</vt:lpwstr>
  </property>
  <property fmtid="{D5CDD505-2E9C-101B-9397-08002B2CF9AE}" pid="10" name="MSIP_Label_20ea7001-5c24-4702-a3ac-e436ccb02747_Tag">
    <vt:lpwstr>10, 3, 0, 1</vt:lpwstr>
  </property>
  <property fmtid="{D5CDD505-2E9C-101B-9397-08002B2CF9AE}" pid="11" name="MediaServiceImageTags">
    <vt:lpwstr/>
  </property>
</Properties>
</file>